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L:\SG3\Daten\Studiena\Referat 1_Immatrikulation\Master\Master UXM\"/>
    </mc:Choice>
  </mc:AlternateContent>
  <xr:revisionPtr revIDLastSave="0" documentId="8_{4F15246D-670A-4574-AD35-ADD753751CB3}" xr6:coauthVersionLast="47" xr6:coauthVersionMax="47" xr10:uidLastSave="{00000000-0000-0000-0000-000000000000}"/>
  <bookViews>
    <workbookView xWindow="-120" yWindow="-120" windowWidth="25440" windowHeight="15390" xr2:uid="{61439A96-0D94-584E-AD8D-6DA1044BCDB9}"/>
  </bookViews>
  <sheets>
    <sheet name="Sheet1" sheetId="1" r:id="rId1"/>
  </sheets>
  <definedNames>
    <definedName name="A1_">Sheet1!$L$19:$L$23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9" i="1" l="1"/>
  <c r="G120" i="1"/>
  <c r="G121" i="1"/>
  <c r="G122" i="1"/>
  <c r="G118"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7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35" i="1"/>
  <c r="H133" i="1" l="1"/>
  <c r="H132" i="1"/>
  <c r="H131" i="1"/>
  <c r="F134" i="1" l="1"/>
  <c r="H134" i="1"/>
  <c r="F123" i="1" l="1"/>
  <c r="F113" i="1"/>
  <c r="F70" i="1"/>
  <c r="G113" i="1" l="1"/>
  <c r="D139" i="1" s="1"/>
  <c r="E139" i="1" s="1"/>
  <c r="G70" i="1"/>
  <c r="D138" i="1" s="1"/>
  <c r="E138" i="1" s="1"/>
  <c r="G123" i="1"/>
  <c r="D140" i="1" s="1"/>
  <c r="E140" i="1" s="1"/>
  <c r="H118" i="1"/>
  <c r="H103" i="1"/>
  <c r="H98" i="1"/>
  <c r="H81" i="1"/>
  <c r="H108" i="1"/>
  <c r="H75" i="1"/>
  <c r="H92" i="1"/>
  <c r="H87" i="1"/>
  <c r="H64" i="1"/>
  <c r="H35" i="1"/>
  <c r="H41" i="1"/>
  <c r="H47" i="1"/>
  <c r="H58" i="1"/>
  <c r="H52" i="1"/>
  <c r="E141" i="1" l="1"/>
</calcChain>
</file>

<file path=xl/sharedStrings.xml><?xml version="1.0" encoding="utf-8"?>
<sst xmlns="http://schemas.openxmlformats.org/spreadsheetml/2006/main" count="143" uniqueCount="113">
  <si>
    <t>Curricularanalyse / Analysis of the Curriculum</t>
  </si>
  <si>
    <t xml:space="preserve">Bitte füllen Sie nur die grauen, umrahmten Zellen aus. Zellen ohne Rahmen werden automatisch berechnet!                                                                                        </t>
  </si>
  <si>
    <t>Please, just fill the grey, framed cells. Cells without a frame will be calculated automatically!</t>
  </si>
  <si>
    <r>
      <t xml:space="preserve">Jahre / </t>
    </r>
    <r>
      <rPr>
        <i/>
        <sz val="9"/>
        <rFont val="Arial"/>
        <family val="2"/>
      </rPr>
      <t>years</t>
    </r>
  </si>
  <si>
    <t xml:space="preserve">Tragen Sie nachfolgend die Grundlagenmodule Ihres Studiengangs ein, welche den genannten Themen entsprechen (s. Links zur Modulbeschreibung, keine Kurse mit weiterführenden oder spezialisierten Themen einfügen), sowie die erhaltenen Credits. Diese werden ggf. in ECTS umgewandelt! THI-Absolventen des Studiengangs B.Sc. User Experience Design gehen bitte direkt zu Punkt 3) weiter.
</t>
  </si>
  <si>
    <r>
      <t xml:space="preserve">1) Persönliche Daten / </t>
    </r>
    <r>
      <rPr>
        <b/>
        <i/>
        <u/>
        <sz val="11"/>
        <rFont val="Arial"/>
        <family val="2"/>
      </rPr>
      <t>Personal Data</t>
    </r>
  </si>
  <si>
    <r>
      <t xml:space="preserve">Ihr Bachelorstudium / </t>
    </r>
    <r>
      <rPr>
        <b/>
        <i/>
        <sz val="11"/>
        <rFont val="Arial"/>
        <family val="2"/>
      </rPr>
      <t>Your Bachelor course of study:</t>
    </r>
  </si>
  <si>
    <r>
      <t xml:space="preserve">2) Curricularanalyse </t>
    </r>
    <r>
      <rPr>
        <b/>
        <i/>
        <u/>
        <sz val="11"/>
        <rFont val="Arial"/>
        <family val="2"/>
      </rPr>
      <t>/ Analysis of the Curriculum</t>
    </r>
  </si>
  <si>
    <t>Please enter below the basic modules of your course of study which correspond to the topics mentioned (see links to the module description; all other courses will not be counted here)! Next, enter your credits. They will automatically be transferred to the European Credit Transfer System (ECTS).</t>
  </si>
  <si>
    <t>ECTS</t>
  </si>
  <si>
    <r>
      <t xml:space="preserve">Gesamt / </t>
    </r>
    <r>
      <rPr>
        <b/>
        <i/>
        <sz val="9"/>
        <rFont val="Arial"/>
        <family val="2"/>
      </rPr>
      <t>Total:</t>
    </r>
  </si>
  <si>
    <r>
      <t>ECTS pro Bereich</t>
    </r>
    <r>
      <rPr>
        <b/>
        <i/>
        <sz val="11"/>
        <rFont val="Arial"/>
        <family val="2"/>
      </rPr>
      <t xml:space="preserve"> / ECTS by section</t>
    </r>
  </si>
  <si>
    <t>Softwareentwicklung 1
Software development 1</t>
  </si>
  <si>
    <t>THI: 7 ECTS</t>
  </si>
  <si>
    <t>3.2 Praktikum Softwareentwicklung 2</t>
  </si>
  <si>
    <t>2.2 Praktikum Softwareentwicklung 1</t>
  </si>
  <si>
    <t>Softwareentwicklung 2
Software development 2</t>
  </si>
  <si>
    <t>Grundlagen der Informatik
Basics of Computer Science</t>
  </si>
  <si>
    <t>THI: 5 ECTS</t>
  </si>
  <si>
    <t>4 Grundlagen der Informatik</t>
  </si>
  <si>
    <t>Webtechnologien
Web technologies</t>
  </si>
  <si>
    <t>13.1 Webtechnologien</t>
  </si>
  <si>
    <t>13.2 Praktikum Webtechnologien</t>
  </si>
  <si>
    <t>3.1 Softwareentwicklung 2</t>
  </si>
  <si>
    <t>Computergrafik/3D-Design
Computer graphics and 3D design</t>
  </si>
  <si>
    <t>14.1 Computergrafik/3D-Design</t>
  </si>
  <si>
    <t>14.2 Praktikum Computergrafik/3D-Design</t>
  </si>
  <si>
    <t>Virtual und Augmented Reality
Virtual and Augmented Reality</t>
  </si>
  <si>
    <t>23.1 Virtual und Augmented Reality</t>
  </si>
  <si>
    <t>23.2 Praktikum Virtual und Augmented Reality</t>
  </si>
  <si>
    <t>Summe THI: 40 ECTS</t>
  </si>
  <si>
    <t>Gestaltung 1
Fundamentals of Design 1</t>
  </si>
  <si>
    <t>7.1 Gestaltung 1</t>
  </si>
  <si>
    <t>7.2 Übung zu Gestaltung 1</t>
  </si>
  <si>
    <t>Gestaltung 2
Fundamentals of Design 2</t>
  </si>
  <si>
    <t>8.1 Gestaltung 2</t>
  </si>
  <si>
    <t>8.2 Projekt zu Gestaltung 2</t>
  </si>
  <si>
    <t>Typographie und Skizzieren
Typography and Sketching</t>
  </si>
  <si>
    <t>10 Typographie und Skizzieren</t>
  </si>
  <si>
    <t>Webdesign und Webusability
Web design and web usability</t>
  </si>
  <si>
    <t>18.1 Webdesign und Webusability</t>
  </si>
  <si>
    <t>18.2 Übung zu Webdesign und Webusability</t>
  </si>
  <si>
    <t>Design von Mensch-Maschine Schnittstellen
Design of Human-Machine Interfaces</t>
  </si>
  <si>
    <t>19 Design von Mensch-Maschine Schnittstellen</t>
  </si>
  <si>
    <t>Produktdesign
Product design</t>
  </si>
  <si>
    <t>24 Produktdesign</t>
  </si>
  <si>
    <t>Studiendesign und Durchführung von UX-Tests
Study Design and Execution of UX Tests</t>
  </si>
  <si>
    <t>20 Studiendesign und Durchführung von UX-Tests</t>
  </si>
  <si>
    <t>Summe THI: 37 ECTS</t>
  </si>
  <si>
    <t xml:space="preserve">Mir ist bekannt, dass fahrlässig oder vorsätzlich falsche Angaben ordnungswidrig sind und zum Ausschluss vom Eignungs- bzw. Immatrikulationsverfahren oder – wenn sie später festgestellt werden – zum Widerruf der Eignung bzw. Immatrikulation führen.
</t>
  </si>
  <si>
    <t>I am aware that intentionally false statements and omissions constitute an administrative offense and may lead to my exclusion from or, if determined at a later date, the revocation of my aptitude testing and enrollment.</t>
  </si>
  <si>
    <t>THI: 24 ECTS</t>
  </si>
  <si>
    <t>30 Praktikum</t>
  </si>
  <si>
    <t>Summe THI: 24 ECTS</t>
  </si>
  <si>
    <r>
      <t>ECTS</t>
    </r>
    <r>
      <rPr>
        <sz val="11"/>
        <rFont val="Arial"/>
        <family val="2"/>
      </rPr>
      <t xml:space="preserve">
(1 ECTS=25 hours)</t>
    </r>
  </si>
  <si>
    <r>
      <t xml:space="preserve">Modul / </t>
    </r>
    <r>
      <rPr>
        <b/>
        <i/>
        <sz val="11"/>
        <rFont val="Arial"/>
        <family val="2"/>
      </rPr>
      <t xml:space="preserve">Module or Course
</t>
    </r>
    <r>
      <rPr>
        <sz val="11"/>
        <rFont val="Arial"/>
        <family val="2"/>
      </rPr>
      <t>(you can also add experiences obtained outside the University)</t>
    </r>
  </si>
  <si>
    <t>Summe
Total</t>
  </si>
  <si>
    <r>
      <t xml:space="preserve">Praktische Erfahrungen
Practial experience
</t>
    </r>
    <r>
      <rPr>
        <sz val="9"/>
        <rFont val="Arial"/>
        <family val="2"/>
      </rPr>
      <t>(0..10 Punkte/points)</t>
    </r>
  </si>
  <si>
    <r>
      <t xml:space="preserve">Name der Hochschule / </t>
    </r>
    <r>
      <rPr>
        <i/>
        <sz val="9"/>
        <rFont val="Arial"/>
        <family val="2"/>
      </rPr>
      <t>Name of university</t>
    </r>
  </si>
  <si>
    <r>
      <t xml:space="preserve">Land der Hochschule / </t>
    </r>
    <r>
      <rPr>
        <i/>
        <sz val="9"/>
        <rFont val="Arial"/>
        <family val="2"/>
      </rPr>
      <t>Country of university</t>
    </r>
  </si>
  <si>
    <r>
      <t>Studienfach /</t>
    </r>
    <r>
      <rPr>
        <i/>
        <sz val="9"/>
        <rFont val="Arial"/>
        <family val="2"/>
      </rPr>
      <t xml:space="preserve"> Subject</t>
    </r>
  </si>
  <si>
    <r>
      <t xml:space="preserve">Regelstudienzeit / </t>
    </r>
    <r>
      <rPr>
        <i/>
        <sz val="9"/>
        <rFont val="Arial"/>
        <family val="2"/>
      </rPr>
      <t>Regular duration</t>
    </r>
  </si>
  <si>
    <r>
      <t>Insgesamt vergebene Credits / T</t>
    </r>
    <r>
      <rPr>
        <i/>
        <sz val="9"/>
        <rFont val="Arial"/>
        <family val="2"/>
      </rPr>
      <t>otal number of credits</t>
    </r>
  </si>
  <si>
    <r>
      <t xml:space="preserve">Umrechnungsfaktor / </t>
    </r>
    <r>
      <rPr>
        <i/>
        <sz val="9"/>
        <rFont val="Arial"/>
        <family val="2"/>
      </rPr>
      <t>Translation factor</t>
    </r>
  </si>
  <si>
    <r>
      <t xml:space="preserve">Name / </t>
    </r>
    <r>
      <rPr>
        <i/>
        <sz val="9"/>
        <rFont val="Arial"/>
        <family val="2"/>
      </rPr>
      <t>Name</t>
    </r>
  </si>
  <si>
    <r>
      <t xml:space="preserve">Vorname / </t>
    </r>
    <r>
      <rPr>
        <i/>
        <sz val="9"/>
        <rFont val="Arial"/>
        <family val="2"/>
      </rPr>
      <t>First name</t>
    </r>
  </si>
  <si>
    <r>
      <t xml:space="preserve">Geburtsdatum / </t>
    </r>
    <r>
      <rPr>
        <i/>
        <sz val="9"/>
        <rFont val="Arial"/>
        <family val="2"/>
      </rPr>
      <t>Date of birth</t>
    </r>
  </si>
  <si>
    <r>
      <t xml:space="preserve">Staatsangehörigkeit / </t>
    </r>
    <r>
      <rPr>
        <i/>
        <sz val="9"/>
        <rFont val="Arial"/>
        <family val="2"/>
      </rPr>
      <t>Nationality</t>
    </r>
  </si>
  <si>
    <t>d) Auf welche speziellen Fähigkeiten möchten Sie uns noch hinweisen? / What other special skills would you like to point out to us?</t>
  </si>
  <si>
    <t>Informatik/Computer Science</t>
  </si>
  <si>
    <t>Design</t>
  </si>
  <si>
    <t>Usability, User research, etc.</t>
  </si>
  <si>
    <t>Other</t>
  </si>
  <si>
    <r>
      <t xml:space="preserve">Umfang / </t>
    </r>
    <r>
      <rPr>
        <b/>
        <i/>
        <sz val="11"/>
        <rFont val="Arial"/>
        <family val="2"/>
      </rPr>
      <t>duration</t>
    </r>
    <r>
      <rPr>
        <b/>
        <sz val="11"/>
        <rFont val="Arial"/>
        <family val="2"/>
      </rPr>
      <t xml:space="preserve">
</t>
    </r>
    <r>
      <rPr>
        <sz val="11"/>
        <rFont val="Arial"/>
        <family val="2"/>
      </rPr>
      <t>(in hours, please integer values only!)</t>
    </r>
  </si>
  <si>
    <t>Abschlussnote / final mark</t>
  </si>
  <si>
    <r>
      <t xml:space="preserve">Beschreibung / </t>
    </r>
    <r>
      <rPr>
        <b/>
        <i/>
        <sz val="11"/>
        <rFont val="Arial"/>
        <family val="2"/>
      </rPr>
      <t xml:space="preserve">Description 
</t>
    </r>
    <r>
      <rPr>
        <sz val="11"/>
        <rFont val="Arial"/>
        <family val="2"/>
      </rPr>
      <t>(</t>
    </r>
    <r>
      <rPr>
        <b/>
        <sz val="11"/>
        <rFont val="Arial"/>
        <family val="2"/>
      </rPr>
      <t>no duplicates from parts b) or c)!</t>
    </r>
    <r>
      <rPr>
        <sz val="11"/>
        <rFont val="Arial"/>
        <family val="2"/>
      </rPr>
      <t xml:space="preserve"> Use free text/keywords; you can also explain the duration  here to make it more clear and; you can also add the link to a design portfolio, programming/web project, etc.)</t>
    </r>
  </si>
  <si>
    <t>Praktikum (20 Wochen gesamt)
Practial (20 weeks in total)</t>
  </si>
  <si>
    <r>
      <t xml:space="preserve">Bereich / </t>
    </r>
    <r>
      <rPr>
        <b/>
        <i/>
        <sz val="11"/>
        <rFont val="Arial"/>
        <family val="2"/>
      </rPr>
      <t>section</t>
    </r>
    <r>
      <rPr>
        <b/>
        <sz val="11"/>
        <rFont val="Arial"/>
        <family val="2"/>
      </rPr>
      <t xml:space="preserve">
</t>
    </r>
    <r>
      <rPr>
        <sz val="11"/>
        <rFont val="Arial"/>
        <family val="2"/>
      </rPr>
      <t>(select from drop-down list)</t>
    </r>
  </si>
  <si>
    <t>Diese speziellen Fähigkeiten helfen uns, Sie besser kennenzulernen. Aktuell wird der Bereich d) nicht im Rahmen des Eignungsfeststellungsverfahrens berücksichtigt.</t>
  </si>
  <si>
    <t>These special skills help us to get to know you better. At present, information in area d) is not considered in the aptitude assessment procedure.</t>
  </si>
  <si>
    <t>M. Sc. User Experience Design (UX-M) at THI</t>
  </si>
  <si>
    <t>Datum, Ort, Unterschrift / Date, Place, (Electronic) Signature</t>
  </si>
  <si>
    <t>2.1 Softwareentwicklung 1</t>
  </si>
  <si>
    <r>
      <t xml:space="preserve">Grundlagen der Informatik
Basics in Computer Science
</t>
    </r>
    <r>
      <rPr>
        <sz val="9"/>
        <rFont val="Arial"/>
        <family val="2"/>
      </rPr>
      <t>(0..10 Punkte/points)</t>
    </r>
  </si>
  <si>
    <r>
      <t xml:space="preserve">Designgrundlagen
Fundamentals of Design
</t>
    </r>
    <r>
      <rPr>
        <sz val="9"/>
        <rFont val="Arial"/>
        <family val="2"/>
      </rPr>
      <t>(0..10 Punkte/points)</t>
    </r>
  </si>
  <si>
    <r>
      <t xml:space="preserve">Credits
</t>
    </r>
    <r>
      <rPr>
        <sz val="11"/>
        <rFont val="Arial"/>
        <family val="2"/>
      </rPr>
      <t>(in "your" system)</t>
    </r>
  </si>
  <si>
    <r>
      <t xml:space="preserve">Modul / </t>
    </r>
    <r>
      <rPr>
        <b/>
        <i/>
        <sz val="11"/>
        <rFont val="Arial"/>
        <family val="2"/>
      </rPr>
      <t xml:space="preserve">Module or Course
</t>
    </r>
    <r>
      <rPr>
        <sz val="11"/>
        <rFont val="Arial"/>
        <family val="2"/>
      </rPr>
      <t xml:space="preserve">(you can also add experiences obtained outside the University.
</t>
    </r>
    <r>
      <rPr>
        <b/>
        <sz val="11"/>
        <rFont val="Arial"/>
        <family val="2"/>
      </rPr>
      <t>Only experience in interactive systems development, concept/design or implementation in software/hardware count</t>
    </r>
    <r>
      <rPr>
        <sz val="11"/>
        <rFont val="Arial"/>
        <family val="2"/>
      </rPr>
      <t>)</t>
    </r>
  </si>
  <si>
    <r>
      <t xml:space="preserve">Hier bitten wir Sie um eine Darlegung der einschlägigen Qualifikationen und Kompetenzen  im Bereich </t>
    </r>
    <r>
      <rPr>
        <b/>
        <sz val="8"/>
        <rFont val="Arial"/>
        <family val="2"/>
      </rPr>
      <t>Design</t>
    </r>
    <r>
      <rPr>
        <sz val="8"/>
        <rFont val="Arial"/>
        <family val="2"/>
      </rPr>
      <t xml:space="preserve">, insbesondere jene, die über die im Erststudium erworbenen Kenntnisse und Qualifikationen hinausgehen, wie z.B. spezifische Berufsausbildungen, nichtselbständige oder freiberufliche Tätigkeit, Auslandsaufenthalte sowie eine Darstellung der persönlichen Eignung für den Studiengang.
</t>
    </r>
    <r>
      <rPr>
        <i/>
        <sz val="8"/>
        <rFont val="Arial"/>
        <family val="2"/>
      </rPr>
      <t xml:space="preserve">Here we ask you to describe the relevant qualifications and skills in the </t>
    </r>
    <r>
      <rPr>
        <b/>
        <i/>
        <sz val="8"/>
        <rFont val="Arial"/>
        <family val="2"/>
      </rPr>
      <t>design field</t>
    </r>
    <r>
      <rPr>
        <i/>
        <sz val="8"/>
        <rFont val="Arial"/>
        <family val="2"/>
      </rPr>
      <t>, in particular those that go beyond the knowledge and qualifications acquired in the first degree, such as specific vocational training, non-self-employed or freelance work, stays abroad and a description of your personal suitability for the degree program.</t>
    </r>
  </si>
  <si>
    <r>
      <t xml:space="preserve">Hier bitten wir Sie um eine Darlegung der einschlägigen Qualifikationen und Kompetenzen  im Bereich </t>
    </r>
    <r>
      <rPr>
        <b/>
        <sz val="8"/>
        <rFont val="Arial"/>
        <family val="2"/>
      </rPr>
      <t>Informatik/Mensch-Technik Interaktion</t>
    </r>
    <r>
      <rPr>
        <sz val="8"/>
        <rFont val="Arial"/>
        <family val="2"/>
      </rPr>
      <t xml:space="preserve">, insbesondere jene, die über die im Erststudium erworbenen Kenntnisse und Qualifikationen hinausgehen, wie z.B. spezifische Berufsausbildungen, nichtselbständige oder freiberufliche Tätigkeit, Auslandsaufenthalte sowie eine Darstellung der persönlichen Eignung für den Studiengang.
</t>
    </r>
    <r>
      <rPr>
        <i/>
        <sz val="8"/>
        <rFont val="Arial"/>
        <family val="2"/>
      </rPr>
      <t>Here we ask you to describe the relevant qualifications and skills in the</t>
    </r>
    <r>
      <rPr>
        <b/>
        <i/>
        <sz val="8"/>
        <rFont val="Arial"/>
        <family val="2"/>
      </rPr>
      <t xml:space="preserve"> field of computer science/human-technology interaction</t>
    </r>
    <r>
      <rPr>
        <i/>
        <sz val="8"/>
        <rFont val="Arial"/>
        <family val="2"/>
      </rPr>
      <t>, in particular those that go beyond the knowledge and qualifications acquired in the first degree, such as specific vocational training, non-self-employed or freelance work, stays abroad and a description of your personal suitability for the degree program.</t>
    </r>
  </si>
  <si>
    <r>
      <t xml:space="preserve">5) Einverständniserklärung </t>
    </r>
    <r>
      <rPr>
        <b/>
        <i/>
        <u/>
        <sz val="11"/>
        <rFont val="Arial"/>
        <family val="2"/>
      </rPr>
      <t>/ Statement of agreement</t>
    </r>
  </si>
  <si>
    <r>
      <t xml:space="preserve">In diesem Feld können Sie einen Link zu persönlichen Arbeitsproben im Informatik/Mensch-Technik Interaktion angeben / 
</t>
    </r>
    <r>
      <rPr>
        <i/>
        <sz val="8"/>
        <rFont val="Arial"/>
        <family val="2"/>
      </rPr>
      <t>In this field you can enter a link to personal work samples in the computer science/human-technology interaction</t>
    </r>
  </si>
  <si>
    <r>
      <t xml:space="preserve">In diesem Feld können Sie einen Link zu Ihrem  Portfolio im Bereich Design angeben / 
</t>
    </r>
    <r>
      <rPr>
        <i/>
        <sz val="8"/>
        <rFont val="Arial"/>
        <family val="2"/>
      </rPr>
      <t>In this field you can provide a link to your portfolio in the area of design</t>
    </r>
  </si>
  <si>
    <r>
      <t xml:space="preserve">Pb1) Grundlagen der Informatik / </t>
    </r>
    <r>
      <rPr>
        <b/>
        <i/>
        <u/>
        <sz val="11"/>
        <rFont val="Arial"/>
        <family val="2"/>
      </rPr>
      <t>Basics in Computer Science:</t>
    </r>
  </si>
  <si>
    <t>Pb2) Designgrundlagen / Fundamentals of Design:</t>
  </si>
  <si>
    <t>Pb3) Praktische Erfahrungen (z.B. im Rahmen eines Praxissemesters) / Practial experience (obtained, e.g., in an internship):</t>
  </si>
  <si>
    <t>Note Eignungsverfahren (Teil Pb1 bis Pb3) / Grade Aptitude Test (Parts Pb1 to Pb3):</t>
  </si>
  <si>
    <r>
      <t xml:space="preserve">Pb4) Begründungen Ihrer Expertise in Hinsicht auf den Studiengang (inkl. Portfolio) (erforderlich, jeweils max. 750 Zeichen) / 
</t>
    </r>
    <r>
      <rPr>
        <b/>
        <i/>
        <u/>
        <sz val="11"/>
        <rFont val="Arial"/>
        <family val="2"/>
      </rPr>
      <t>Justification of your expertise with regard to the degree program (incl. portfolio)</t>
    </r>
    <r>
      <rPr>
        <b/>
        <u/>
        <sz val="11"/>
        <rFont val="Arial"/>
        <family val="2"/>
      </rPr>
      <t xml:space="preserve"> (required, each max. 750 characters)</t>
    </r>
  </si>
  <si>
    <r>
      <t xml:space="preserve">a) Bereich Informatik/Mensch-Technik Interaktion /  </t>
    </r>
    <r>
      <rPr>
        <b/>
        <i/>
        <sz val="10"/>
        <rFont val="Arial"/>
        <family val="2"/>
      </rPr>
      <t>Computer science/human-technology interaction</t>
    </r>
  </si>
  <si>
    <r>
      <t xml:space="preserve">Link zu persönlichen Arbeitsproben im Bereich Informatik/Mensch-Technik Interaktion / 
</t>
    </r>
    <r>
      <rPr>
        <i/>
        <sz val="10"/>
        <rFont val="Arial"/>
        <family val="2"/>
      </rPr>
      <t xml:space="preserve">Link to personal work samples in the field of computer science/human-technology interaction </t>
    </r>
    <r>
      <rPr>
        <sz val="10"/>
        <rFont val="Arial"/>
        <family val="2"/>
      </rPr>
      <t>(optional, short-link is preferred)</t>
    </r>
  </si>
  <si>
    <r>
      <t xml:space="preserve">b) Bereich Design /  </t>
    </r>
    <r>
      <rPr>
        <b/>
        <i/>
        <sz val="10"/>
        <rFont val="Arial"/>
        <family val="2"/>
      </rPr>
      <t>Design</t>
    </r>
  </si>
  <si>
    <r>
      <t xml:space="preserve">Link zu einem Portfolio im Bereich Design / 
</t>
    </r>
    <r>
      <rPr>
        <i/>
        <sz val="10"/>
        <rFont val="Arial"/>
        <family val="2"/>
      </rPr>
      <t xml:space="preserve">Link to a portfolio in the area of design </t>
    </r>
    <r>
      <rPr>
        <sz val="10"/>
        <rFont val="Arial"/>
        <family val="2"/>
      </rPr>
      <t>(optional, short-link is preferred)</t>
    </r>
  </si>
  <si>
    <r>
      <t xml:space="preserve">Bereich / </t>
    </r>
    <r>
      <rPr>
        <b/>
        <i/>
        <sz val="11"/>
        <rFont val="Arial"/>
        <family val="2"/>
      </rPr>
      <t>section</t>
    </r>
    <r>
      <rPr>
        <b/>
        <sz val="11"/>
        <rFont val="Arial"/>
        <family val="2"/>
      </rPr>
      <t xml:space="preserve">
</t>
    </r>
    <r>
      <rPr>
        <sz val="11"/>
        <rFont val="Arial"/>
        <family val="2"/>
      </rPr>
      <t xml:space="preserve">(description of modules: </t>
    </r>
    <r>
      <rPr>
        <u/>
        <sz val="11"/>
        <rFont val="Arial"/>
        <family val="2"/>
      </rPr>
      <t>https://t1p.de/8d5x0</t>
    </r>
    <r>
      <rPr>
        <sz val="11"/>
        <rFont val="Arial"/>
        <family val="2"/>
      </rPr>
      <t>)</t>
    </r>
  </si>
  <si>
    <t xml:space="preserve">       (e.g. "3" or "3,5"...)</t>
  </si>
  <si>
    <t xml:space="preserve">       (A1, A2, B1, B2, C1, C2)</t>
  </si>
  <si>
    <t>Version as of 2024-04-25</t>
  </si>
  <si>
    <t>A2</t>
  </si>
  <si>
    <t>B2</t>
  </si>
  <si>
    <t>C1</t>
  </si>
  <si>
    <t>A1</t>
  </si>
  <si>
    <t>B1</t>
  </si>
  <si>
    <t>C2</t>
  </si>
  <si>
    <r>
      <t xml:space="preserve">Aktuelle Sprachniveau-Stufe Englisch / </t>
    </r>
    <r>
      <rPr>
        <i/>
        <sz val="9"/>
        <rFont val="Arial"/>
        <family val="2"/>
      </rPr>
      <t>Current English language level</t>
    </r>
    <r>
      <rPr>
        <sz val="9"/>
        <rFont val="Arial"/>
        <family val="2"/>
      </rPr>
      <t xml:space="preserve"> (Dropdown list)</t>
    </r>
  </si>
  <si>
    <r>
      <t xml:space="preserve">Aktuelle Sprachniveau-Stufe Deutsch / </t>
    </r>
    <r>
      <rPr>
        <i/>
        <sz val="9"/>
        <rFont val="Arial"/>
        <family val="2"/>
      </rPr>
      <t>Current German language level</t>
    </r>
    <r>
      <rPr>
        <sz val="9"/>
        <rFont val="Arial"/>
        <family val="2"/>
      </rPr>
      <t xml:space="preserve"> (Dropdown 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</si>
</sst>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8"/>
      <name val="Arial"/>
      <family val="2"/>
    </font>
    <font>
      <b/>
      <sz val="11"/>
      <name val="Arial"/>
      <family val="2"/>
    </font>
    <font>
      <b/>
      <i/>
      <sz val="11"/>
      <name val="Arial"/>
      <family val="2"/>
    </font>
    <font>
      <sz val="10"/>
      <name val="Arial"/>
      <family val="2"/>
    </font>
    <font>
      <sz val="9"/>
      <name val="Arial"/>
      <family val="2"/>
    </font>
    <font>
      <i/>
      <sz val="9"/>
      <name val="Arial"/>
      <family val="2"/>
    </font>
    <font>
      <b/>
      <sz val="10"/>
      <name val="Arial"/>
      <family val="2"/>
    </font>
    <font>
      <b/>
      <sz val="9"/>
      <name val="Arial"/>
      <family val="2"/>
    </font>
    <font>
      <b/>
      <i/>
      <sz val="9"/>
      <name val="Arial"/>
      <family val="2"/>
    </font>
    <font>
      <sz val="11"/>
      <name val="Arial"/>
      <family val="2"/>
    </font>
    <font>
      <sz val="11"/>
      <color theme="1"/>
      <name val="Calibri"/>
      <family val="2"/>
      <scheme val="minor"/>
    </font>
    <font>
      <b/>
      <sz val="11"/>
      <color theme="1"/>
      <name val="Calibri"/>
      <family val="2"/>
      <scheme val="minor"/>
    </font>
    <font>
      <b/>
      <u/>
      <sz val="11"/>
      <name val="Arial"/>
      <family val="2"/>
    </font>
    <font>
      <b/>
      <i/>
      <u/>
      <sz val="11"/>
      <name val="Arial"/>
      <family val="2"/>
    </font>
    <font>
      <u/>
      <sz val="11"/>
      <name val="Arial"/>
      <family val="2"/>
    </font>
    <font>
      <sz val="8"/>
      <name val="Arial"/>
      <family val="2"/>
    </font>
    <font>
      <b/>
      <sz val="8"/>
      <name val="Arial"/>
      <family val="2"/>
    </font>
    <font>
      <sz val="12"/>
      <color theme="0"/>
      <name val="Calibri"/>
      <family val="2"/>
      <scheme val="minor"/>
    </font>
    <font>
      <sz val="10"/>
      <color theme="1"/>
      <name val="Arial"/>
      <family val="2"/>
    </font>
    <font>
      <sz val="10"/>
      <color theme="1"/>
      <name val="Calibri"/>
      <family val="2"/>
      <scheme val="minor"/>
    </font>
    <font>
      <i/>
      <sz val="8"/>
      <name val="Arial"/>
      <family val="2"/>
    </font>
    <font>
      <b/>
      <i/>
      <sz val="8"/>
      <name val="Arial"/>
      <family val="2"/>
    </font>
    <font>
      <sz val="16"/>
      <name val="Courier New"/>
      <family val="3"/>
    </font>
    <font>
      <b/>
      <i/>
      <sz val="10"/>
      <name val="Arial"/>
      <family val="2"/>
    </font>
    <font>
      <i/>
      <sz val="1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
      <patternFill patternType="solid">
        <fgColor theme="0" tint="-0.24994659260841701"/>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122">
    <xf numFmtId="0" fontId="0" fillId="0" borderId="0" xfId="0"/>
    <xf numFmtId="0" fontId="0" fillId="0" borderId="0" xfId="0" applyAlignment="1">
      <alignment vertical="center"/>
    </xf>
    <xf numFmtId="0" fontId="5" fillId="0" borderId="1" xfId="0" applyFont="1" applyBorder="1" applyAlignment="1">
      <alignment vertical="center"/>
    </xf>
    <xf numFmtId="0" fontId="5" fillId="0" borderId="2" xfId="0" applyFont="1" applyBorder="1"/>
    <xf numFmtId="0" fontId="5" fillId="0" borderId="0" xfId="0" applyFont="1"/>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right"/>
    </xf>
    <xf numFmtId="0" fontId="2" fillId="0" borderId="0" xfId="0" applyFont="1" applyAlignment="1">
      <alignment vertical="top" wrapText="1"/>
    </xf>
    <xf numFmtId="0" fontId="11" fillId="0" borderId="0" xfId="0" applyFont="1" applyAlignment="1">
      <alignment vertical="center"/>
    </xf>
    <xf numFmtId="0" fontId="11" fillId="0" borderId="0" xfId="0" applyFont="1" applyAlignment="1">
      <alignment wrapText="1"/>
    </xf>
    <xf numFmtId="0" fontId="11" fillId="0" borderId="0" xfId="0" applyFont="1"/>
    <xf numFmtId="0" fontId="5" fillId="2" borderId="2" xfId="0" applyFont="1" applyFill="1" applyBorder="1" applyProtection="1">
      <protection locked="0"/>
    </xf>
    <xf numFmtId="0" fontId="5" fillId="3" borderId="5" xfId="0" applyFont="1" applyFill="1" applyBorder="1"/>
    <xf numFmtId="0" fontId="2" fillId="0" borderId="5" xfId="0" applyFont="1" applyBorder="1" applyAlignment="1">
      <alignment horizontal="center" vertical="center" wrapText="1"/>
    </xf>
    <xf numFmtId="0" fontId="17" fillId="0" borderId="7" xfId="0" applyFont="1" applyBorder="1" applyAlignment="1">
      <alignment vertical="center" wrapText="1"/>
    </xf>
    <xf numFmtId="0" fontId="17" fillId="0" borderId="5" xfId="0" applyFont="1" applyBorder="1"/>
    <xf numFmtId="0" fontId="8" fillId="0" borderId="5" xfId="0" applyFont="1" applyBorder="1"/>
    <xf numFmtId="0" fontId="7" fillId="0" borderId="0" xfId="0" applyFont="1" applyAlignment="1">
      <alignment vertical="center"/>
    </xf>
    <xf numFmtId="0" fontId="4" fillId="0" borderId="0" xfId="0" applyFont="1" applyAlignment="1">
      <alignment vertical="center"/>
    </xf>
    <xf numFmtId="0" fontId="11" fillId="0" borderId="0" xfId="0" applyFont="1" applyAlignment="1">
      <alignment horizontal="center"/>
    </xf>
    <xf numFmtId="2" fontId="5" fillId="0" borderId="5" xfId="0" applyNumberFormat="1" applyFont="1" applyBorder="1" applyAlignment="1">
      <alignment vertical="center" wrapText="1"/>
    </xf>
    <xf numFmtId="0" fontId="13" fillId="0" borderId="0" xfId="0" applyFont="1" applyAlignment="1">
      <alignment vertical="center"/>
    </xf>
    <xf numFmtId="0" fontId="16" fillId="0" borderId="7" xfId="0" applyFont="1" applyBorder="1" applyAlignment="1">
      <alignment vertical="center" wrapText="1"/>
    </xf>
    <xf numFmtId="0" fontId="0" fillId="0" borderId="0" xfId="0" applyAlignment="1">
      <alignment horizontal="left"/>
    </xf>
    <xf numFmtId="0" fontId="10" fillId="0" borderId="0" xfId="0" applyFont="1"/>
    <xf numFmtId="0" fontId="5" fillId="4" borderId="5" xfId="0" applyFont="1" applyFill="1" applyBorder="1" applyAlignment="1">
      <alignment vertical="center"/>
    </xf>
    <xf numFmtId="0" fontId="18" fillId="0" borderId="0" xfId="0" applyFont="1"/>
    <xf numFmtId="0" fontId="0" fillId="4" borderId="0" xfId="0" applyFill="1"/>
    <xf numFmtId="0" fontId="16" fillId="5" borderId="5" xfId="0" applyFont="1" applyFill="1" applyBorder="1" applyAlignment="1" applyProtection="1">
      <alignment vertical="center" wrapText="1"/>
      <protection locked="0"/>
    </xf>
    <xf numFmtId="0" fontId="19" fillId="0" borderId="0" xfId="0" applyFont="1"/>
    <xf numFmtId="0" fontId="20" fillId="0" borderId="0" xfId="0" applyFont="1"/>
    <xf numFmtId="2" fontId="5" fillId="6" borderId="5" xfId="0" applyNumberFormat="1" applyFont="1" applyFill="1" applyBorder="1" applyAlignment="1">
      <alignment vertical="center" wrapText="1"/>
    </xf>
    <xf numFmtId="2" fontId="1" fillId="7" borderId="5" xfId="0" applyNumberFormat="1" applyFont="1" applyFill="1" applyBorder="1" applyAlignment="1">
      <alignment vertical="center" wrapText="1"/>
    </xf>
    <xf numFmtId="0" fontId="16" fillId="0" borderId="5" xfId="0" applyFont="1" applyBorder="1" applyAlignment="1">
      <alignment vertical="center" wrapText="1"/>
    </xf>
    <xf numFmtId="0" fontId="2" fillId="0" borderId="5" xfId="0" applyFont="1" applyBorder="1" applyAlignment="1">
      <alignment horizontal="left" vertical="center" wrapText="1"/>
    </xf>
    <xf numFmtId="0" fontId="15" fillId="0" borderId="0" xfId="0" applyFont="1"/>
    <xf numFmtId="0" fontId="13" fillId="0" borderId="0" xfId="0" applyFont="1" applyAlignment="1">
      <alignment vertical="center" wrapText="1"/>
    </xf>
    <xf numFmtId="0" fontId="13" fillId="0" borderId="0" xfId="0" applyFont="1" applyAlignment="1">
      <alignment vertical="center"/>
    </xf>
    <xf numFmtId="0" fontId="4" fillId="0" borderId="0" xfId="0" applyFont="1" applyAlignment="1">
      <alignment horizontal="left" vertical="justify" wrapText="1"/>
    </xf>
    <xf numFmtId="0" fontId="3" fillId="0" borderId="0" xfId="0" applyFont="1" applyAlignment="1">
      <alignment horizontal="left" vertical="justify" wrapText="1"/>
    </xf>
    <xf numFmtId="0" fontId="7" fillId="0" borderId="0" xfId="0" applyFont="1" applyAlignment="1">
      <alignment vertical="center" wrapText="1"/>
    </xf>
    <xf numFmtId="0" fontId="7" fillId="0" borderId="0" xfId="0" applyFont="1"/>
    <xf numFmtId="0" fontId="10" fillId="0" borderId="0" xfId="0" applyFont="1" applyAlignment="1">
      <alignment horizontal="left" wrapText="1"/>
    </xf>
    <xf numFmtId="0" fontId="11" fillId="0" borderId="9" xfId="0" applyFont="1" applyBorder="1" applyAlignment="1" applyProtection="1">
      <alignment horizontal="center"/>
      <protection locked="0"/>
    </xf>
    <xf numFmtId="0" fontId="4" fillId="0" borderId="0" xfId="0" applyFont="1" applyAlignment="1">
      <alignment vertical="center" wrapText="1"/>
    </xf>
    <xf numFmtId="0" fontId="4" fillId="0" borderId="0" xfId="0" applyFont="1"/>
    <xf numFmtId="49" fontId="23" fillId="8" borderId="1" xfId="0" applyNumberFormat="1" applyFont="1" applyFill="1" applyBorder="1" applyAlignment="1" applyProtection="1">
      <alignment horizontal="left" vertical="center" wrapText="1" indent="1" shrinkToFit="1"/>
      <protection locked="0"/>
    </xf>
    <xf numFmtId="49" fontId="23" fillId="8" borderId="3" xfId="0" applyNumberFormat="1" applyFont="1" applyFill="1" applyBorder="1" applyAlignment="1" applyProtection="1">
      <alignment horizontal="left" vertical="center" wrapText="1" indent="1" shrinkToFit="1"/>
      <protection locked="0"/>
    </xf>
    <xf numFmtId="49" fontId="23" fillId="8" borderId="2" xfId="0" applyNumberFormat="1" applyFont="1" applyFill="1" applyBorder="1" applyAlignment="1" applyProtection="1">
      <alignment horizontal="left" vertical="center" wrapText="1" indent="1" shrinkToFit="1"/>
      <protection locked="0"/>
    </xf>
    <xf numFmtId="0" fontId="5" fillId="2" borderId="1"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2" borderId="1" xfId="0" applyFont="1" applyFill="1" applyBorder="1" applyProtection="1">
      <protection locked="0"/>
    </xf>
    <xf numFmtId="0" fontId="5" fillId="2" borderId="3" xfId="0" applyFont="1" applyFill="1" applyBorder="1" applyProtection="1">
      <protection locked="0"/>
    </xf>
    <xf numFmtId="0" fontId="8" fillId="0" borderId="1" xfId="0" applyFont="1" applyBorder="1" applyAlignment="1">
      <alignment horizontal="right"/>
    </xf>
    <xf numFmtId="0" fontId="8" fillId="0" borderId="3" xfId="0" applyFont="1" applyBorder="1" applyAlignment="1">
      <alignment horizontal="right"/>
    </xf>
    <xf numFmtId="0" fontId="5" fillId="0" borderId="2" xfId="0" applyFont="1" applyBorder="1" applyAlignment="1">
      <alignment horizontal="right"/>
    </xf>
    <xf numFmtId="0" fontId="8" fillId="0" borderId="2" xfId="0" applyFont="1" applyBorder="1" applyAlignment="1">
      <alignment horizontal="right"/>
    </xf>
    <xf numFmtId="49" fontId="4" fillId="8" borderId="1" xfId="0" applyNumberFormat="1" applyFont="1" applyFill="1" applyBorder="1" applyAlignment="1" applyProtection="1">
      <alignment horizontal="left" vertical="top" wrapText="1" indent="1" shrinkToFit="1"/>
      <protection locked="0"/>
    </xf>
    <xf numFmtId="49" fontId="4" fillId="8" borderId="3" xfId="0" applyNumberFormat="1" applyFont="1" applyFill="1" applyBorder="1" applyAlignment="1" applyProtection="1">
      <alignment horizontal="left" vertical="top" indent="1" shrinkToFit="1"/>
      <protection locked="0"/>
    </xf>
    <xf numFmtId="49" fontId="4" fillId="8" borderId="2" xfId="0" applyNumberFormat="1" applyFont="1" applyFill="1" applyBorder="1" applyAlignment="1" applyProtection="1">
      <alignment horizontal="left" vertical="top" indent="1" shrinkToFit="1"/>
      <protection locked="0"/>
    </xf>
    <xf numFmtId="0" fontId="13" fillId="0" borderId="0" xfId="0" applyFont="1" applyAlignment="1">
      <alignment vertical="top" wrapText="1"/>
    </xf>
    <xf numFmtId="0" fontId="15" fillId="0" borderId="0" xfId="0" applyFont="1" applyAlignment="1">
      <alignment wrapText="1"/>
    </xf>
    <xf numFmtId="0" fontId="15" fillId="0" borderId="0" xfId="0" applyFont="1"/>
    <xf numFmtId="0" fontId="5" fillId="2" borderId="1" xfId="0" applyFont="1" applyFill="1" applyBorder="1" applyAlignment="1" applyProtection="1">
      <alignment vertical="center" wrapText="1"/>
      <protection locked="0"/>
    </xf>
    <xf numFmtId="0" fontId="5" fillId="0" borderId="3" xfId="0" applyFont="1" applyBorder="1" applyProtection="1">
      <protection locked="0"/>
    </xf>
    <xf numFmtId="0" fontId="5" fillId="0" borderId="2" xfId="0" applyFont="1" applyBorder="1" applyProtection="1">
      <protection locked="0"/>
    </xf>
    <xf numFmtId="0" fontId="4" fillId="0" borderId="6" xfId="0" applyFont="1" applyBorder="1"/>
    <xf numFmtId="0" fontId="0" fillId="0" borderId="7" xfId="0" applyBorder="1"/>
    <xf numFmtId="0" fontId="0" fillId="0" borderId="8" xfId="0" applyBorder="1"/>
    <xf numFmtId="0" fontId="13" fillId="0" borderId="0" xfId="0" applyFont="1" applyAlignment="1">
      <alignment vertical="center" wrapText="1"/>
    </xf>
    <xf numFmtId="0" fontId="10" fillId="0" borderId="3" xfId="0" applyFont="1" applyBorder="1" applyAlignment="1">
      <alignment horizontal="center" vertical="center"/>
    </xf>
    <xf numFmtId="0" fontId="16" fillId="0" borderId="6" xfId="0" applyFont="1" applyBorder="1" applyAlignment="1">
      <alignment vertical="center" wrapText="1"/>
    </xf>
    <xf numFmtId="0" fontId="0" fillId="0" borderId="7" xfId="0" applyBorder="1" applyAlignment="1">
      <alignment vertical="center" wrapText="1"/>
    </xf>
    <xf numFmtId="0" fontId="5" fillId="8" borderId="1" xfId="0" applyFont="1" applyFill="1" applyBorder="1" applyAlignment="1" applyProtection="1">
      <alignment vertical="center" wrapText="1"/>
      <protection locked="0"/>
    </xf>
    <xf numFmtId="0" fontId="5" fillId="8" borderId="3" xfId="0" applyFont="1" applyFill="1" applyBorder="1" applyProtection="1">
      <protection locked="0"/>
    </xf>
    <xf numFmtId="0" fontId="5" fillId="8" borderId="2" xfId="0" applyFont="1" applyFill="1" applyBorder="1" applyProtection="1">
      <protection locked="0"/>
    </xf>
    <xf numFmtId="0" fontId="8" fillId="0" borderId="1" xfId="0" applyFont="1" applyBorder="1" applyAlignment="1">
      <alignment vertical="center" wrapText="1"/>
    </xf>
    <xf numFmtId="0" fontId="8" fillId="0" borderId="2" xfId="0" applyFont="1" applyBorder="1" applyAlignment="1">
      <alignment vertical="center" wrapText="1"/>
    </xf>
    <xf numFmtId="0" fontId="5" fillId="0" borderId="2" xfId="0" applyFont="1" applyBorder="1" applyAlignment="1">
      <alignment vertical="center" wrapText="1"/>
    </xf>
    <xf numFmtId="0" fontId="16" fillId="0" borderId="7" xfId="0" applyFont="1" applyBorder="1" applyAlignment="1">
      <alignment vertical="center" wrapText="1"/>
    </xf>
    <xf numFmtId="0" fontId="4" fillId="0" borderId="7" xfId="0" applyFont="1" applyBorder="1"/>
    <xf numFmtId="0" fontId="5" fillId="2" borderId="3"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5" fillId="2" borderId="1" xfId="0" applyFont="1" applyFill="1" applyBorder="1" applyAlignment="1" applyProtection="1">
      <alignment horizontal="right" vertical="center" wrapText="1"/>
      <protection locked="0"/>
    </xf>
    <xf numFmtId="0" fontId="5" fillId="2" borderId="3" xfId="0" applyFont="1" applyFill="1" applyBorder="1" applyAlignment="1" applyProtection="1">
      <alignment horizontal="right" vertical="center" wrapText="1"/>
      <protection locked="0"/>
    </xf>
    <xf numFmtId="0" fontId="5" fillId="2" borderId="2" xfId="0" applyFont="1" applyFill="1" applyBorder="1" applyAlignment="1" applyProtection="1">
      <alignment horizontal="right" vertical="center" wrapText="1"/>
      <protection locked="0"/>
    </xf>
    <xf numFmtId="0" fontId="4" fillId="0" borderId="4" xfId="0" applyFont="1" applyBorder="1" applyAlignment="1">
      <alignment horizontal="left"/>
    </xf>
    <xf numFmtId="0" fontId="0" fillId="0" borderId="0" xfId="0" applyAlignment="1">
      <alignment horizontal="left"/>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2" borderId="1" xfId="0" applyFont="1" applyFill="1" applyBorder="1" applyAlignment="1" applyProtection="1">
      <alignment horizontal="right" vertical="center"/>
      <protection locked="0"/>
    </xf>
    <xf numFmtId="0" fontId="5" fillId="2" borderId="3" xfId="0" applyFont="1" applyFill="1" applyBorder="1" applyAlignment="1" applyProtection="1">
      <alignment horizontal="right" vertical="center"/>
      <protection locked="0"/>
    </xf>
    <xf numFmtId="0" fontId="5" fillId="2" borderId="2" xfId="0" applyFont="1" applyFill="1" applyBorder="1" applyAlignment="1" applyProtection="1">
      <alignment horizontal="right" vertical="center"/>
      <protection locked="0"/>
    </xf>
    <xf numFmtId="0" fontId="1" fillId="7" borderId="0" xfId="0" applyFont="1" applyFill="1" applyAlignment="1">
      <alignment horizontal="left" vertical="center" wrapText="1"/>
    </xf>
    <xf numFmtId="0" fontId="0" fillId="7" borderId="0" xfId="0" applyFill="1" applyAlignment="1">
      <alignment horizontal="left" vertical="center" wrapText="1"/>
    </xf>
    <xf numFmtId="0" fontId="0" fillId="7" borderId="0" xfId="0" applyFill="1" applyAlignment="1">
      <alignment horizontal="left"/>
    </xf>
    <xf numFmtId="0" fontId="10"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xf>
    <xf numFmtId="0" fontId="3"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left"/>
    </xf>
    <xf numFmtId="0" fontId="10" fillId="0" borderId="0" xfId="0" applyFont="1" applyAlignment="1">
      <alignment horizontal="right" vertical="center"/>
    </xf>
    <xf numFmtId="0" fontId="11" fillId="0" borderId="0" xfId="0" applyFont="1" applyAlignment="1">
      <alignment horizontal="right"/>
    </xf>
    <xf numFmtId="0" fontId="2" fillId="0" borderId="0" xfId="0" applyFont="1" applyAlignment="1">
      <alignment vertical="center"/>
    </xf>
    <xf numFmtId="0" fontId="10" fillId="0" borderId="0" xfId="0" applyFont="1"/>
    <xf numFmtId="0" fontId="0" fillId="2" borderId="3" xfId="0" applyFill="1" applyBorder="1" applyProtection="1">
      <protection locked="0"/>
    </xf>
    <xf numFmtId="0" fontId="0" fillId="2" borderId="2" xfId="0" applyFill="1" applyBorder="1" applyProtection="1">
      <protection locked="0"/>
    </xf>
    <xf numFmtId="0" fontId="5" fillId="0" borderId="3" xfId="0" applyFont="1" applyBorder="1" applyAlignment="1">
      <alignment vertical="center"/>
    </xf>
    <xf numFmtId="0" fontId="5" fillId="0" borderId="2" xfId="0" applyFont="1" applyBorder="1" applyAlignment="1">
      <alignment vertical="center"/>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2" fontId="5" fillId="2" borderId="1" xfId="0" applyNumberFormat="1" applyFont="1" applyFill="1" applyBorder="1" applyAlignment="1" applyProtection="1">
      <alignment horizontal="right" vertical="center"/>
      <protection locked="0"/>
    </xf>
    <xf numFmtId="2" fontId="5" fillId="2" borderId="3" xfId="0" applyNumberFormat="1" applyFont="1" applyFill="1" applyBorder="1" applyAlignment="1" applyProtection="1">
      <alignment horizontal="right" vertical="center"/>
      <protection locked="0"/>
    </xf>
    <xf numFmtId="2" fontId="5" fillId="2" borderId="2" xfId="0" applyNumberFormat="1" applyFont="1" applyFill="1" applyBorder="1" applyAlignment="1" applyProtection="1">
      <alignment horizontal="right" vertical="center"/>
      <protection locked="0"/>
    </xf>
    <xf numFmtId="0" fontId="10" fillId="0" borderId="0" xfId="0" applyFont="1" applyAlignment="1">
      <alignment vertical="top" wrapText="1"/>
    </xf>
    <xf numFmtId="0" fontId="10" fillId="0" borderId="0" xfId="0" applyFont="1" applyAlignment="1">
      <alignment wrapText="1"/>
    </xf>
    <xf numFmtId="0" fontId="3" fillId="0" borderId="0" xfId="0" applyFont="1" applyAlignment="1">
      <alignment vertical="top" wrapText="1"/>
    </xf>
  </cellXfs>
  <cellStyles count="1">
    <cellStyle name="Standard"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1642110</xdr:colOff>
      <xdr:row>116</xdr:row>
      <xdr:rowOff>26670</xdr:rowOff>
    </xdr:from>
    <xdr:to>
      <xdr:col>1</xdr:col>
      <xdr:colOff>2343150</xdr:colOff>
      <xdr:row>116</xdr:row>
      <xdr:rowOff>723187</xdr:rowOff>
    </xdr:to>
    <xdr:pic>
      <xdr:nvPicPr>
        <xdr:cNvPr id="5" name="Picture 4">
          <a:extLst>
            <a:ext uri="{FF2B5EF4-FFF2-40B4-BE49-F238E27FC236}">
              <a16:creationId xmlns:a16="http://schemas.microsoft.com/office/drawing/2014/main" id="{E4DC7FCF-EF50-9DCE-F0B2-52010D0C54B1}"/>
            </a:ext>
          </a:extLst>
        </xdr:cNvPr>
        <xdr:cNvPicPr>
          <a:picLocks noChangeAspect="1"/>
        </xdr:cNvPicPr>
      </xdr:nvPicPr>
      <xdr:blipFill rotWithShape="1">
        <a:blip xmlns:r="http://schemas.openxmlformats.org/officeDocument/2006/relationships" r:embed="rId1"/>
        <a:srcRect l="6972" t="6772" r="7332" b="7569"/>
        <a:stretch/>
      </xdr:blipFill>
      <xdr:spPr>
        <a:xfrm>
          <a:off x="2137410" y="27588210"/>
          <a:ext cx="701040" cy="696517"/>
        </a:xfrm>
        <a:prstGeom prst="rect">
          <a:avLst/>
        </a:prstGeom>
      </xdr:spPr>
    </xdr:pic>
    <xdr:clientData/>
  </xdr:twoCellAnchor>
  <xdr:twoCellAnchor editAs="oneCell">
    <xdr:from>
      <xdr:col>1</xdr:col>
      <xdr:colOff>1642110</xdr:colOff>
      <xdr:row>73</xdr:row>
      <xdr:rowOff>22860</xdr:rowOff>
    </xdr:from>
    <xdr:to>
      <xdr:col>1</xdr:col>
      <xdr:colOff>2343150</xdr:colOff>
      <xdr:row>73</xdr:row>
      <xdr:rowOff>719377</xdr:rowOff>
    </xdr:to>
    <xdr:pic>
      <xdr:nvPicPr>
        <xdr:cNvPr id="6" name="Picture 5">
          <a:extLst>
            <a:ext uri="{FF2B5EF4-FFF2-40B4-BE49-F238E27FC236}">
              <a16:creationId xmlns:a16="http://schemas.microsoft.com/office/drawing/2014/main" id="{4F4078C4-C1C8-4B1A-9B2B-D6B6108EA576}"/>
            </a:ext>
          </a:extLst>
        </xdr:cNvPr>
        <xdr:cNvPicPr>
          <a:picLocks noChangeAspect="1"/>
        </xdr:cNvPicPr>
      </xdr:nvPicPr>
      <xdr:blipFill rotWithShape="1">
        <a:blip xmlns:r="http://schemas.openxmlformats.org/officeDocument/2006/relationships" r:embed="rId1"/>
        <a:srcRect l="6972" t="6772" r="7332" b="7569"/>
        <a:stretch/>
      </xdr:blipFill>
      <xdr:spPr>
        <a:xfrm>
          <a:off x="2137410" y="18276570"/>
          <a:ext cx="701040" cy="696517"/>
        </a:xfrm>
        <a:prstGeom prst="rect">
          <a:avLst/>
        </a:prstGeom>
      </xdr:spPr>
    </xdr:pic>
    <xdr:clientData/>
  </xdr:twoCellAnchor>
  <xdr:twoCellAnchor editAs="oneCell">
    <xdr:from>
      <xdr:col>1</xdr:col>
      <xdr:colOff>1638300</xdr:colOff>
      <xdr:row>33</xdr:row>
      <xdr:rowOff>26670</xdr:rowOff>
    </xdr:from>
    <xdr:to>
      <xdr:col>1</xdr:col>
      <xdr:colOff>2339340</xdr:colOff>
      <xdr:row>33</xdr:row>
      <xdr:rowOff>723187</xdr:rowOff>
    </xdr:to>
    <xdr:pic>
      <xdr:nvPicPr>
        <xdr:cNvPr id="7" name="Picture 6">
          <a:extLst>
            <a:ext uri="{FF2B5EF4-FFF2-40B4-BE49-F238E27FC236}">
              <a16:creationId xmlns:a16="http://schemas.microsoft.com/office/drawing/2014/main" id="{AB7DB0C5-5A5A-40DE-9B0E-70892BFDE342}"/>
            </a:ext>
          </a:extLst>
        </xdr:cNvPr>
        <xdr:cNvPicPr>
          <a:picLocks noChangeAspect="1"/>
        </xdr:cNvPicPr>
      </xdr:nvPicPr>
      <xdr:blipFill rotWithShape="1">
        <a:blip xmlns:r="http://schemas.openxmlformats.org/officeDocument/2006/relationships" r:embed="rId1"/>
        <a:srcRect l="6972" t="6772" r="7332" b="7569"/>
        <a:stretch/>
      </xdr:blipFill>
      <xdr:spPr>
        <a:xfrm>
          <a:off x="2133600" y="9662160"/>
          <a:ext cx="701040" cy="696517"/>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pus.tum.de/tumonline/WBMODHB.wbShowMHBReadOnly?pKnotenNr=452816&amp;pOrgNr=141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4373E-75B3-DA4C-A0D2-F20A1623D60C}">
  <sheetPr codeName="Sheet1">
    <pageSetUpPr fitToPage="1"/>
  </sheetPr>
  <dimension ref="B2:L163"/>
  <sheetViews>
    <sheetView tabSelected="1" topLeftCell="A70" zoomScale="115" zoomScaleNormal="115" workbookViewId="0">
      <selection activeCell="F36" sqref="F36"/>
    </sheetView>
  </sheetViews>
  <sheetFormatPr baseColWidth="10" defaultColWidth="10.875" defaultRowHeight="15.75" x14ac:dyDescent="0.25"/>
  <cols>
    <col min="1" max="1" width="6.5" customWidth="1"/>
    <col min="2" max="3" width="31" customWidth="1"/>
    <col min="4" max="4" width="14.625" customWidth="1"/>
    <col min="5" max="5" width="10.875" customWidth="1"/>
  </cols>
  <sheetData>
    <row r="2" spans="2:9" s="25" customFormat="1" ht="24" customHeight="1" x14ac:dyDescent="0.25">
      <c r="B2" s="97" t="s">
        <v>0</v>
      </c>
      <c r="C2" s="97"/>
      <c r="D2" s="97"/>
      <c r="E2" s="97"/>
      <c r="F2" s="97"/>
      <c r="G2" s="97"/>
      <c r="H2" s="98"/>
      <c r="I2" s="99"/>
    </row>
    <row r="3" spans="2:9" s="25" customFormat="1" ht="24" customHeight="1" x14ac:dyDescent="0.25">
      <c r="B3" s="97" t="s">
        <v>80</v>
      </c>
      <c r="C3" s="99"/>
      <c r="D3" s="99"/>
      <c r="E3" s="99"/>
      <c r="F3" s="99"/>
      <c r="G3" s="99"/>
      <c r="H3" s="99"/>
      <c r="I3" s="99"/>
    </row>
    <row r="4" spans="2:9" x14ac:dyDescent="0.25">
      <c r="B4" s="1"/>
      <c r="C4" s="1"/>
      <c r="D4" s="1"/>
      <c r="E4" s="1"/>
      <c r="F4" s="1"/>
      <c r="G4" s="1"/>
      <c r="H4" s="1"/>
    </row>
    <row r="5" spans="2:9" ht="27" customHeight="1" x14ac:dyDescent="0.25">
      <c r="B5" s="100" t="s">
        <v>1</v>
      </c>
      <c r="C5" s="101"/>
      <c r="D5" s="101"/>
      <c r="E5" s="101"/>
      <c r="F5" s="101"/>
      <c r="G5" s="101"/>
      <c r="H5" s="101"/>
      <c r="I5" s="102"/>
    </row>
    <row r="6" spans="2:9" x14ac:dyDescent="0.25">
      <c r="B6" s="103" t="s">
        <v>2</v>
      </c>
      <c r="C6" s="104"/>
      <c r="D6" s="104"/>
      <c r="E6" s="104"/>
      <c r="F6" s="104"/>
      <c r="G6" s="104"/>
      <c r="H6" s="104"/>
      <c r="I6" s="105"/>
    </row>
    <row r="7" spans="2:9" x14ac:dyDescent="0.25">
      <c r="B7" s="12"/>
      <c r="C7" s="12"/>
      <c r="D7" s="12"/>
      <c r="E7" s="12"/>
      <c r="F7" s="12"/>
      <c r="G7" s="12"/>
      <c r="H7" s="12"/>
      <c r="I7" s="12"/>
    </row>
    <row r="8" spans="2:9" x14ac:dyDescent="0.25">
      <c r="B8" s="10"/>
      <c r="C8" s="10"/>
      <c r="D8" s="10"/>
      <c r="E8" s="10"/>
      <c r="F8" s="10"/>
      <c r="G8" s="106" t="s">
        <v>104</v>
      </c>
      <c r="H8" s="107"/>
      <c r="I8" s="107"/>
    </row>
    <row r="9" spans="2:9" x14ac:dyDescent="0.25">
      <c r="B9" s="39" t="s">
        <v>5</v>
      </c>
      <c r="C9" s="39"/>
      <c r="D9" s="39"/>
      <c r="E9" s="39"/>
      <c r="F9" s="39"/>
      <c r="G9" s="39"/>
      <c r="H9" s="39"/>
      <c r="I9" s="39"/>
    </row>
    <row r="10" spans="2:9" x14ac:dyDescent="0.25">
      <c r="B10" s="23"/>
      <c r="C10" s="23"/>
      <c r="D10" s="23"/>
      <c r="E10" s="23"/>
      <c r="F10" s="23"/>
      <c r="G10" s="23"/>
      <c r="H10" s="23"/>
      <c r="I10" s="23"/>
    </row>
    <row r="11" spans="2:9" ht="26.1" customHeight="1" x14ac:dyDescent="0.25">
      <c r="B11" s="92" t="s">
        <v>64</v>
      </c>
      <c r="C11" s="93"/>
      <c r="D11" s="87"/>
      <c r="E11" s="88"/>
      <c r="F11" s="88"/>
      <c r="G11" s="89"/>
    </row>
    <row r="12" spans="2:9" ht="26.1" customHeight="1" x14ac:dyDescent="0.25">
      <c r="B12" s="92" t="s">
        <v>65</v>
      </c>
      <c r="C12" s="93"/>
      <c r="D12" s="87"/>
      <c r="E12" s="88"/>
      <c r="F12" s="88"/>
      <c r="G12" s="89"/>
    </row>
    <row r="13" spans="2:9" ht="26.1" customHeight="1" x14ac:dyDescent="0.25">
      <c r="B13" s="92" t="s">
        <v>66</v>
      </c>
      <c r="C13" s="93"/>
      <c r="D13" s="87"/>
      <c r="E13" s="88"/>
      <c r="F13" s="88"/>
      <c r="G13" s="89"/>
    </row>
    <row r="14" spans="2:9" ht="26.1" customHeight="1" x14ac:dyDescent="0.25">
      <c r="B14" s="92" t="s">
        <v>67</v>
      </c>
      <c r="C14" s="93"/>
      <c r="D14" s="87"/>
      <c r="E14" s="88"/>
      <c r="F14" s="88"/>
      <c r="G14" s="89"/>
    </row>
    <row r="15" spans="2:9" ht="26.1" customHeight="1" x14ac:dyDescent="0.25">
      <c r="B15" s="114"/>
      <c r="C15" s="114"/>
      <c r="D15" s="114"/>
      <c r="E15" s="114"/>
      <c r="F15" s="114"/>
      <c r="G15" s="114"/>
    </row>
    <row r="16" spans="2:9" x14ac:dyDescent="0.25">
      <c r="B16" s="115"/>
      <c r="C16" s="115"/>
      <c r="D16" s="115"/>
      <c r="E16" s="115"/>
      <c r="F16" s="115"/>
      <c r="G16" s="115"/>
    </row>
    <row r="17" spans="2:12" ht="26.1" customHeight="1" x14ac:dyDescent="0.25">
      <c r="B17" s="108" t="s">
        <v>6</v>
      </c>
      <c r="C17" s="109"/>
      <c r="D17" s="109"/>
      <c r="E17" s="109"/>
      <c r="F17" s="109"/>
      <c r="G17" s="109"/>
      <c r="H17" s="109"/>
    </row>
    <row r="18" spans="2:12" ht="26.1" customHeight="1" x14ac:dyDescent="0.25">
      <c r="B18" s="92" t="s">
        <v>58</v>
      </c>
      <c r="C18" s="93"/>
      <c r="D18" s="87"/>
      <c r="E18" s="88"/>
      <c r="F18" s="88"/>
      <c r="G18" s="89"/>
      <c r="L18" s="28" t="s">
        <v>108</v>
      </c>
    </row>
    <row r="19" spans="2:12" ht="26.1" customHeight="1" x14ac:dyDescent="0.25">
      <c r="B19" s="92" t="s">
        <v>59</v>
      </c>
      <c r="C19" s="93"/>
      <c r="D19" s="87"/>
      <c r="E19" s="88"/>
      <c r="F19" s="88"/>
      <c r="G19" s="89"/>
      <c r="L19" s="28" t="s">
        <v>105</v>
      </c>
    </row>
    <row r="20" spans="2:12" ht="26.1" customHeight="1" x14ac:dyDescent="0.25">
      <c r="B20" s="2" t="s">
        <v>60</v>
      </c>
      <c r="C20" s="3"/>
      <c r="D20" s="55"/>
      <c r="E20" s="110"/>
      <c r="F20" s="110"/>
      <c r="G20" s="111"/>
      <c r="H20" s="4"/>
      <c r="L20" s="28" t="s">
        <v>109</v>
      </c>
    </row>
    <row r="21" spans="2:12" ht="26.1" customHeight="1" x14ac:dyDescent="0.25">
      <c r="B21" s="92" t="s">
        <v>61</v>
      </c>
      <c r="C21" s="93"/>
      <c r="D21" s="94"/>
      <c r="E21" s="95"/>
      <c r="F21" s="112" t="s">
        <v>3</v>
      </c>
      <c r="G21" s="113"/>
      <c r="H21" s="90" t="s">
        <v>102</v>
      </c>
      <c r="I21" s="91"/>
      <c r="L21" s="28" t="s">
        <v>106</v>
      </c>
    </row>
    <row r="22" spans="2:12" ht="26.1" customHeight="1" x14ac:dyDescent="0.25">
      <c r="B22" s="92" t="s">
        <v>62</v>
      </c>
      <c r="C22" s="93"/>
      <c r="D22" s="94"/>
      <c r="E22" s="95"/>
      <c r="F22" s="95"/>
      <c r="G22" s="96"/>
      <c r="L22" s="28" t="s">
        <v>107</v>
      </c>
    </row>
    <row r="23" spans="2:12" ht="26.1" customHeight="1" x14ac:dyDescent="0.25">
      <c r="B23" s="92" t="s">
        <v>74</v>
      </c>
      <c r="C23" s="93"/>
      <c r="D23" s="94"/>
      <c r="E23" s="95"/>
      <c r="F23" s="95"/>
      <c r="G23" s="96"/>
      <c r="L23" s="28" t="s">
        <v>110</v>
      </c>
    </row>
    <row r="24" spans="2:12" ht="26.1" customHeight="1" x14ac:dyDescent="0.25">
      <c r="B24" s="92" t="s">
        <v>63</v>
      </c>
      <c r="C24" s="93"/>
      <c r="D24" s="116">
        <v>1</v>
      </c>
      <c r="E24" s="117"/>
      <c r="F24" s="117"/>
      <c r="G24" s="118"/>
    </row>
    <row r="25" spans="2:12" ht="26.1" customHeight="1" x14ac:dyDescent="0.25">
      <c r="B25" s="92" t="s">
        <v>111</v>
      </c>
      <c r="C25" s="93"/>
      <c r="D25" s="94"/>
      <c r="E25" s="95"/>
      <c r="F25" s="95"/>
      <c r="G25" s="96"/>
      <c r="H25" s="90" t="s">
        <v>103</v>
      </c>
      <c r="I25" s="91"/>
    </row>
    <row r="26" spans="2:12" ht="26.1" customHeight="1" x14ac:dyDescent="0.25">
      <c r="B26" s="92" t="s">
        <v>112</v>
      </c>
      <c r="C26" s="93"/>
      <c r="D26" s="94"/>
      <c r="E26" s="95"/>
      <c r="F26" s="95"/>
      <c r="G26" s="96"/>
      <c r="H26" s="90" t="s">
        <v>103</v>
      </c>
      <c r="I26" s="91"/>
    </row>
    <row r="27" spans="2:12" ht="50.1" customHeight="1" x14ac:dyDescent="0.25">
      <c r="B27" s="5"/>
      <c r="C27" s="6"/>
      <c r="D27" s="7"/>
      <c r="E27" s="8"/>
      <c r="F27" s="8"/>
      <c r="G27" s="8"/>
    </row>
    <row r="28" spans="2:12" x14ac:dyDescent="0.25">
      <c r="B28" s="39" t="s">
        <v>7</v>
      </c>
      <c r="C28" s="66"/>
      <c r="D28" s="66"/>
      <c r="E28" s="66"/>
      <c r="F28" s="66"/>
      <c r="G28" s="66"/>
      <c r="H28" s="66"/>
      <c r="I28" s="66"/>
    </row>
    <row r="29" spans="2:12" ht="63" customHeight="1" x14ac:dyDescent="0.25">
      <c r="B29" s="119" t="s">
        <v>4</v>
      </c>
      <c r="C29" s="120"/>
      <c r="D29" s="120"/>
      <c r="E29" s="120"/>
      <c r="F29" s="120"/>
      <c r="G29" s="120"/>
      <c r="H29" s="120"/>
      <c r="I29" s="109"/>
    </row>
    <row r="30" spans="2:12" ht="48.95" customHeight="1" x14ac:dyDescent="0.25">
      <c r="B30" s="121" t="s">
        <v>8</v>
      </c>
      <c r="C30" s="109"/>
      <c r="D30" s="109"/>
      <c r="E30" s="109"/>
      <c r="F30" s="109"/>
      <c r="G30" s="109"/>
      <c r="H30" s="109"/>
      <c r="I30" s="109"/>
    </row>
    <row r="31" spans="2:12" x14ac:dyDescent="0.25">
      <c r="B31" s="9"/>
      <c r="C31" s="9"/>
      <c r="D31" s="9"/>
      <c r="E31" s="11"/>
      <c r="F31" s="11"/>
      <c r="G31" s="11"/>
      <c r="H31" s="11"/>
      <c r="I31" s="12"/>
    </row>
    <row r="32" spans="2:12" x14ac:dyDescent="0.25">
      <c r="B32" s="64" t="s">
        <v>92</v>
      </c>
      <c r="C32" s="64"/>
      <c r="D32" s="64"/>
      <c r="E32" s="65"/>
      <c r="F32" s="65"/>
      <c r="G32" s="65"/>
      <c r="H32" s="65"/>
      <c r="I32" s="66"/>
    </row>
    <row r="34" spans="2:8" ht="58.5" x14ac:dyDescent="0.25">
      <c r="B34" s="36" t="s">
        <v>101</v>
      </c>
      <c r="C34" s="53" t="s">
        <v>55</v>
      </c>
      <c r="D34" s="74"/>
      <c r="E34" s="74"/>
      <c r="F34" s="15" t="s">
        <v>85</v>
      </c>
      <c r="G34" s="15" t="s">
        <v>54</v>
      </c>
      <c r="H34" s="15" t="s">
        <v>11</v>
      </c>
    </row>
    <row r="35" spans="2:8" ht="15.95" customHeight="1" x14ac:dyDescent="0.25">
      <c r="B35" s="75" t="s">
        <v>12</v>
      </c>
      <c r="C35" s="67"/>
      <c r="D35" s="68"/>
      <c r="E35" s="69"/>
      <c r="F35" s="13"/>
      <c r="G35" s="14">
        <f>F35*$D$24</f>
        <v>0</v>
      </c>
      <c r="H35" s="70">
        <f>SUM(G35:G40)</f>
        <v>0</v>
      </c>
    </row>
    <row r="36" spans="2:8" x14ac:dyDescent="0.25">
      <c r="B36" s="76"/>
      <c r="C36" s="67"/>
      <c r="D36" s="68"/>
      <c r="E36" s="69"/>
      <c r="F36" s="13"/>
      <c r="G36" s="14">
        <f t="shared" ref="G36:G69" si="0">F36*$D$24</f>
        <v>0</v>
      </c>
      <c r="H36" s="71"/>
    </row>
    <row r="37" spans="2:8" x14ac:dyDescent="0.25">
      <c r="B37" s="71"/>
      <c r="C37" s="67"/>
      <c r="D37" s="68"/>
      <c r="E37" s="69"/>
      <c r="F37" s="13"/>
      <c r="G37" s="14">
        <f t="shared" si="0"/>
        <v>0</v>
      </c>
      <c r="H37" s="71"/>
    </row>
    <row r="38" spans="2:8" x14ac:dyDescent="0.25">
      <c r="B38" s="16" t="s">
        <v>13</v>
      </c>
      <c r="C38" s="67"/>
      <c r="D38" s="68"/>
      <c r="E38" s="69"/>
      <c r="F38" s="13"/>
      <c r="G38" s="14">
        <f t="shared" si="0"/>
        <v>0</v>
      </c>
      <c r="H38" s="71"/>
    </row>
    <row r="39" spans="2:8" x14ac:dyDescent="0.25">
      <c r="B39" s="24" t="s">
        <v>82</v>
      </c>
      <c r="C39" s="67"/>
      <c r="D39" s="68"/>
      <c r="E39" s="69"/>
      <c r="F39" s="13"/>
      <c r="G39" s="14">
        <f t="shared" si="0"/>
        <v>0</v>
      </c>
      <c r="H39" s="71"/>
    </row>
    <row r="40" spans="2:8" ht="15.95" customHeight="1" x14ac:dyDescent="0.25">
      <c r="B40" s="24" t="s">
        <v>15</v>
      </c>
      <c r="C40" s="67"/>
      <c r="D40" s="68"/>
      <c r="E40" s="69"/>
      <c r="F40" s="13"/>
      <c r="G40" s="14">
        <f t="shared" si="0"/>
        <v>0</v>
      </c>
      <c r="H40" s="72"/>
    </row>
    <row r="41" spans="2:8" ht="15.95" customHeight="1" x14ac:dyDescent="0.25">
      <c r="B41" s="75" t="s">
        <v>16</v>
      </c>
      <c r="C41" s="67"/>
      <c r="D41" s="68"/>
      <c r="E41" s="69"/>
      <c r="F41" s="13"/>
      <c r="G41" s="14">
        <f t="shared" si="0"/>
        <v>0</v>
      </c>
      <c r="H41" s="70">
        <f>SUM(G41:G46)</f>
        <v>0</v>
      </c>
    </row>
    <row r="42" spans="2:8" x14ac:dyDescent="0.25">
      <c r="B42" s="76"/>
      <c r="C42" s="67"/>
      <c r="D42" s="68"/>
      <c r="E42" s="69"/>
      <c r="F42" s="13"/>
      <c r="G42" s="14">
        <f t="shared" si="0"/>
        <v>0</v>
      </c>
      <c r="H42" s="71"/>
    </row>
    <row r="43" spans="2:8" x14ac:dyDescent="0.25">
      <c r="B43" s="76"/>
      <c r="C43" s="67"/>
      <c r="D43" s="68"/>
      <c r="E43" s="69"/>
      <c r="F43" s="13"/>
      <c r="G43" s="14">
        <f t="shared" si="0"/>
        <v>0</v>
      </c>
      <c r="H43" s="71"/>
    </row>
    <row r="44" spans="2:8" x14ac:dyDescent="0.25">
      <c r="B44" s="16" t="s">
        <v>13</v>
      </c>
      <c r="C44" s="67"/>
      <c r="D44" s="68"/>
      <c r="E44" s="69"/>
      <c r="F44" s="13"/>
      <c r="G44" s="14">
        <f t="shared" si="0"/>
        <v>0</v>
      </c>
      <c r="H44" s="71"/>
    </row>
    <row r="45" spans="2:8" x14ac:dyDescent="0.25">
      <c r="B45" s="24" t="s">
        <v>23</v>
      </c>
      <c r="C45" s="67"/>
      <c r="D45" s="68"/>
      <c r="E45" s="69"/>
      <c r="F45" s="13"/>
      <c r="G45" s="14">
        <f t="shared" si="0"/>
        <v>0</v>
      </c>
      <c r="H45" s="71"/>
    </row>
    <row r="46" spans="2:8" x14ac:dyDescent="0.25">
      <c r="B46" s="24" t="s">
        <v>14</v>
      </c>
      <c r="C46" s="67"/>
      <c r="D46" s="68"/>
      <c r="E46" s="69"/>
      <c r="F46" s="13"/>
      <c r="G46" s="14">
        <f t="shared" si="0"/>
        <v>0</v>
      </c>
      <c r="H46" s="71"/>
    </row>
    <row r="47" spans="2:8" ht="15.95" customHeight="1" x14ac:dyDescent="0.25">
      <c r="B47" s="75" t="s">
        <v>17</v>
      </c>
      <c r="C47" s="67"/>
      <c r="D47" s="68"/>
      <c r="E47" s="69"/>
      <c r="F47" s="13"/>
      <c r="G47" s="14">
        <f t="shared" si="0"/>
        <v>0</v>
      </c>
      <c r="H47" s="70">
        <f>SUM(G47:G51)</f>
        <v>0</v>
      </c>
    </row>
    <row r="48" spans="2:8" x14ac:dyDescent="0.25">
      <c r="B48" s="83"/>
      <c r="C48" s="67"/>
      <c r="D48" s="68"/>
      <c r="E48" s="69"/>
      <c r="F48" s="13"/>
      <c r="G48" s="14">
        <f t="shared" si="0"/>
        <v>0</v>
      </c>
      <c r="H48" s="71"/>
    </row>
    <row r="49" spans="2:8" x14ac:dyDescent="0.25">
      <c r="B49" s="83"/>
      <c r="C49" s="67"/>
      <c r="D49" s="68"/>
      <c r="E49" s="69"/>
      <c r="F49" s="13"/>
      <c r="G49" s="14">
        <f t="shared" si="0"/>
        <v>0</v>
      </c>
      <c r="H49" s="71"/>
    </row>
    <row r="50" spans="2:8" x14ac:dyDescent="0.25">
      <c r="B50" s="16" t="s">
        <v>18</v>
      </c>
      <c r="C50" s="67"/>
      <c r="D50" s="68"/>
      <c r="E50" s="69"/>
      <c r="F50" s="13"/>
      <c r="G50" s="14">
        <f t="shared" si="0"/>
        <v>0</v>
      </c>
      <c r="H50" s="71"/>
    </row>
    <row r="51" spans="2:8" x14ac:dyDescent="0.25">
      <c r="B51" s="24" t="s">
        <v>19</v>
      </c>
      <c r="C51" s="67"/>
      <c r="D51" s="68"/>
      <c r="E51" s="69"/>
      <c r="F51" s="13"/>
      <c r="G51" s="14">
        <f t="shared" si="0"/>
        <v>0</v>
      </c>
      <c r="H51" s="72"/>
    </row>
    <row r="52" spans="2:8" x14ac:dyDescent="0.25">
      <c r="B52" s="75" t="s">
        <v>20</v>
      </c>
      <c r="C52" s="67"/>
      <c r="D52" s="85"/>
      <c r="E52" s="86"/>
      <c r="F52" s="13"/>
      <c r="G52" s="14">
        <f t="shared" si="0"/>
        <v>0</v>
      </c>
      <c r="H52" s="70">
        <f>SUM(G52:G57)</f>
        <v>0</v>
      </c>
    </row>
    <row r="53" spans="2:8" x14ac:dyDescent="0.25">
      <c r="B53" s="83"/>
      <c r="C53" s="67"/>
      <c r="D53" s="85"/>
      <c r="E53" s="86"/>
      <c r="F53" s="13"/>
      <c r="G53" s="14">
        <f t="shared" si="0"/>
        <v>0</v>
      </c>
      <c r="H53" s="84"/>
    </row>
    <row r="54" spans="2:8" x14ac:dyDescent="0.25">
      <c r="B54" s="83"/>
      <c r="C54" s="67"/>
      <c r="D54" s="68"/>
      <c r="E54" s="69"/>
      <c r="F54" s="13"/>
      <c r="G54" s="14">
        <f t="shared" si="0"/>
        <v>0</v>
      </c>
      <c r="H54" s="71"/>
    </row>
    <row r="55" spans="2:8" x14ac:dyDescent="0.25">
      <c r="B55" s="16" t="s">
        <v>13</v>
      </c>
      <c r="C55" s="67"/>
      <c r="D55" s="68"/>
      <c r="E55" s="69"/>
      <c r="F55" s="13"/>
      <c r="G55" s="14">
        <f t="shared" si="0"/>
        <v>0</v>
      </c>
      <c r="H55" s="71"/>
    </row>
    <row r="56" spans="2:8" x14ac:dyDescent="0.25">
      <c r="B56" s="24" t="s">
        <v>21</v>
      </c>
      <c r="C56" s="67"/>
      <c r="D56" s="68"/>
      <c r="E56" s="69"/>
      <c r="F56" s="13"/>
      <c r="G56" s="14">
        <f t="shared" si="0"/>
        <v>0</v>
      </c>
      <c r="H56" s="71"/>
    </row>
    <row r="57" spans="2:8" x14ac:dyDescent="0.25">
      <c r="B57" s="24" t="s">
        <v>22</v>
      </c>
      <c r="C57" s="67"/>
      <c r="D57" s="68"/>
      <c r="E57" s="69"/>
      <c r="F57" s="13"/>
      <c r="G57" s="14">
        <f t="shared" si="0"/>
        <v>0</v>
      </c>
      <c r="H57" s="72"/>
    </row>
    <row r="58" spans="2:8" ht="15.95" customHeight="1" x14ac:dyDescent="0.25">
      <c r="B58" s="75" t="s">
        <v>24</v>
      </c>
      <c r="C58" s="67"/>
      <c r="D58" s="68"/>
      <c r="E58" s="69"/>
      <c r="F58" s="13"/>
      <c r="G58" s="14">
        <f t="shared" si="0"/>
        <v>0</v>
      </c>
      <c r="H58" s="70">
        <f>SUM(G58:G63)</f>
        <v>0</v>
      </c>
    </row>
    <row r="59" spans="2:8" x14ac:dyDescent="0.25">
      <c r="B59" s="83"/>
      <c r="C59" s="67"/>
      <c r="D59" s="68"/>
      <c r="E59" s="69"/>
      <c r="F59" s="13"/>
      <c r="G59" s="14">
        <f t="shared" si="0"/>
        <v>0</v>
      </c>
      <c r="H59" s="71"/>
    </row>
    <row r="60" spans="2:8" x14ac:dyDescent="0.25">
      <c r="B60" s="83"/>
      <c r="C60" s="67"/>
      <c r="D60" s="68"/>
      <c r="E60" s="69"/>
      <c r="F60" s="13"/>
      <c r="G60" s="14">
        <f t="shared" si="0"/>
        <v>0</v>
      </c>
      <c r="H60" s="71"/>
    </row>
    <row r="61" spans="2:8" x14ac:dyDescent="0.25">
      <c r="B61" s="16" t="s">
        <v>13</v>
      </c>
      <c r="C61" s="67"/>
      <c r="D61" s="68"/>
      <c r="E61" s="69"/>
      <c r="F61" s="13"/>
      <c r="G61" s="14">
        <f t="shared" si="0"/>
        <v>0</v>
      </c>
      <c r="H61" s="71"/>
    </row>
    <row r="62" spans="2:8" x14ac:dyDescent="0.25">
      <c r="B62" s="24" t="s">
        <v>25</v>
      </c>
      <c r="C62" s="67"/>
      <c r="D62" s="68"/>
      <c r="E62" s="69"/>
      <c r="F62" s="13"/>
      <c r="G62" s="14">
        <f t="shared" si="0"/>
        <v>0</v>
      </c>
      <c r="H62" s="71"/>
    </row>
    <row r="63" spans="2:8" x14ac:dyDescent="0.25">
      <c r="B63" s="24" t="s">
        <v>26</v>
      </c>
      <c r="C63" s="67"/>
      <c r="D63" s="68"/>
      <c r="E63" s="69"/>
      <c r="F63" s="13"/>
      <c r="G63" s="14">
        <f t="shared" si="0"/>
        <v>0</v>
      </c>
      <c r="H63" s="72"/>
    </row>
    <row r="64" spans="2:8" ht="15.95" customHeight="1" x14ac:dyDescent="0.25">
      <c r="B64" s="75" t="s">
        <v>27</v>
      </c>
      <c r="C64" s="67"/>
      <c r="D64" s="68"/>
      <c r="E64" s="69"/>
      <c r="F64" s="13"/>
      <c r="G64" s="14">
        <f t="shared" si="0"/>
        <v>0</v>
      </c>
      <c r="H64" s="70">
        <f>SUM(G64:G69)</f>
        <v>0</v>
      </c>
    </row>
    <row r="65" spans="2:9" x14ac:dyDescent="0.25">
      <c r="B65" s="83"/>
      <c r="C65" s="67"/>
      <c r="D65" s="68"/>
      <c r="E65" s="69"/>
      <c r="F65" s="13"/>
      <c r="G65" s="14">
        <f t="shared" si="0"/>
        <v>0</v>
      </c>
      <c r="H65" s="71"/>
    </row>
    <row r="66" spans="2:9" x14ac:dyDescent="0.25">
      <c r="B66" s="83"/>
      <c r="C66" s="67"/>
      <c r="D66" s="68"/>
      <c r="E66" s="69"/>
      <c r="F66" s="13"/>
      <c r="G66" s="14">
        <f t="shared" si="0"/>
        <v>0</v>
      </c>
      <c r="H66" s="71"/>
    </row>
    <row r="67" spans="2:9" x14ac:dyDescent="0.25">
      <c r="B67" s="16" t="s">
        <v>13</v>
      </c>
      <c r="C67" s="67"/>
      <c r="D67" s="68"/>
      <c r="E67" s="69"/>
      <c r="F67" s="13"/>
      <c r="G67" s="14">
        <f t="shared" si="0"/>
        <v>0</v>
      </c>
      <c r="H67" s="71"/>
    </row>
    <row r="68" spans="2:9" x14ac:dyDescent="0.25">
      <c r="B68" s="24" t="s">
        <v>28</v>
      </c>
      <c r="C68" s="67"/>
      <c r="D68" s="68"/>
      <c r="E68" s="69"/>
      <c r="F68" s="13"/>
      <c r="G68" s="14">
        <f t="shared" si="0"/>
        <v>0</v>
      </c>
      <c r="H68" s="71"/>
    </row>
    <row r="69" spans="2:9" x14ac:dyDescent="0.25">
      <c r="B69" s="24" t="s">
        <v>29</v>
      </c>
      <c r="C69" s="67"/>
      <c r="D69" s="68"/>
      <c r="E69" s="69"/>
      <c r="F69" s="13"/>
      <c r="G69" s="14">
        <f t="shared" si="0"/>
        <v>0</v>
      </c>
      <c r="H69" s="72"/>
    </row>
    <row r="70" spans="2:9" x14ac:dyDescent="0.25">
      <c r="B70" s="17" t="s">
        <v>30</v>
      </c>
      <c r="C70" s="57" t="s">
        <v>10</v>
      </c>
      <c r="D70" s="58"/>
      <c r="E70" s="59"/>
      <c r="F70" s="18">
        <f>SUM(F35:F69)</f>
        <v>0</v>
      </c>
      <c r="G70" s="18">
        <f>IF(SUM(G35:G69)&gt;40,40,SUM(G35:G69))</f>
        <v>0</v>
      </c>
      <c r="H70" s="17" t="s">
        <v>9</v>
      </c>
    </row>
    <row r="72" spans="2:9" x14ac:dyDescent="0.25">
      <c r="B72" s="64" t="s">
        <v>93</v>
      </c>
      <c r="C72" s="64"/>
      <c r="D72" s="64"/>
      <c r="E72" s="65"/>
      <c r="F72" s="65"/>
      <c r="G72" s="65"/>
      <c r="H72" s="65"/>
      <c r="I72" s="66"/>
    </row>
    <row r="74" spans="2:9" ht="58.5" x14ac:dyDescent="0.25">
      <c r="B74" s="36" t="s">
        <v>101</v>
      </c>
      <c r="C74" s="53" t="s">
        <v>55</v>
      </c>
      <c r="D74" s="74"/>
      <c r="E74" s="74"/>
      <c r="F74" s="15" t="s">
        <v>85</v>
      </c>
      <c r="G74" s="15" t="s">
        <v>54</v>
      </c>
      <c r="H74" s="15" t="s">
        <v>11</v>
      </c>
    </row>
    <row r="75" spans="2:9" ht="15.95" customHeight="1" x14ac:dyDescent="0.25">
      <c r="B75" s="75" t="s">
        <v>31</v>
      </c>
      <c r="C75" s="67"/>
      <c r="D75" s="68"/>
      <c r="E75" s="69"/>
      <c r="F75" s="13"/>
      <c r="G75" s="14">
        <f>F75*$D$24</f>
        <v>0</v>
      </c>
      <c r="H75" s="70">
        <f>SUM(G75:G80)</f>
        <v>0</v>
      </c>
    </row>
    <row r="76" spans="2:9" x14ac:dyDescent="0.25">
      <c r="B76" s="76"/>
      <c r="C76" s="67"/>
      <c r="D76" s="68"/>
      <c r="E76" s="69"/>
      <c r="F76" s="13"/>
      <c r="G76" s="14">
        <f t="shared" ref="G76:G112" si="1">F76*$D$24</f>
        <v>0</v>
      </c>
      <c r="H76" s="71"/>
    </row>
    <row r="77" spans="2:9" x14ac:dyDescent="0.25">
      <c r="B77" s="71"/>
      <c r="C77" s="67"/>
      <c r="D77" s="68"/>
      <c r="E77" s="69"/>
      <c r="F77" s="13"/>
      <c r="G77" s="14">
        <f t="shared" si="1"/>
        <v>0</v>
      </c>
      <c r="H77" s="71"/>
    </row>
    <row r="78" spans="2:9" x14ac:dyDescent="0.25">
      <c r="B78" s="16" t="s">
        <v>18</v>
      </c>
      <c r="C78" s="67"/>
      <c r="D78" s="68"/>
      <c r="E78" s="69"/>
      <c r="F78" s="13"/>
      <c r="G78" s="14">
        <f t="shared" si="1"/>
        <v>0</v>
      </c>
      <c r="H78" s="71"/>
    </row>
    <row r="79" spans="2:9" x14ac:dyDescent="0.25">
      <c r="B79" s="24" t="s">
        <v>32</v>
      </c>
      <c r="C79" s="67"/>
      <c r="D79" s="68"/>
      <c r="E79" s="69"/>
      <c r="F79" s="13"/>
      <c r="G79" s="14">
        <f t="shared" si="1"/>
        <v>0</v>
      </c>
      <c r="H79" s="71"/>
    </row>
    <row r="80" spans="2:9" ht="15.95" customHeight="1" x14ac:dyDescent="0.25">
      <c r="B80" s="24" t="s">
        <v>33</v>
      </c>
      <c r="C80" s="67"/>
      <c r="D80" s="68"/>
      <c r="E80" s="69"/>
      <c r="F80" s="13"/>
      <c r="G80" s="14">
        <f t="shared" si="1"/>
        <v>0</v>
      </c>
      <c r="H80" s="72"/>
    </row>
    <row r="81" spans="2:8" ht="15.95" customHeight="1" x14ac:dyDescent="0.25">
      <c r="B81" s="75" t="s">
        <v>34</v>
      </c>
      <c r="C81" s="67"/>
      <c r="D81" s="68"/>
      <c r="E81" s="69"/>
      <c r="F81" s="13"/>
      <c r="G81" s="14">
        <f t="shared" si="1"/>
        <v>0</v>
      </c>
      <c r="H81" s="70">
        <f>SUM(G81:G86)</f>
        <v>0</v>
      </c>
    </row>
    <row r="82" spans="2:8" x14ac:dyDescent="0.25">
      <c r="B82" s="76"/>
      <c r="C82" s="67"/>
      <c r="D82" s="68"/>
      <c r="E82" s="69"/>
      <c r="F82" s="13"/>
      <c r="G82" s="14">
        <f t="shared" si="1"/>
        <v>0</v>
      </c>
      <c r="H82" s="71"/>
    </row>
    <row r="83" spans="2:8" x14ac:dyDescent="0.25">
      <c r="B83" s="71"/>
      <c r="C83" s="67"/>
      <c r="D83" s="68"/>
      <c r="E83" s="69"/>
      <c r="F83" s="13"/>
      <c r="G83" s="14">
        <f t="shared" si="1"/>
        <v>0</v>
      </c>
      <c r="H83" s="71"/>
    </row>
    <row r="84" spans="2:8" x14ac:dyDescent="0.25">
      <c r="B84" s="16" t="s">
        <v>13</v>
      </c>
      <c r="C84" s="67"/>
      <c r="D84" s="68"/>
      <c r="E84" s="69"/>
      <c r="F84" s="13"/>
      <c r="G84" s="14">
        <f t="shared" si="1"/>
        <v>0</v>
      </c>
      <c r="H84" s="71"/>
    </row>
    <row r="85" spans="2:8" x14ac:dyDescent="0.25">
      <c r="B85" s="24" t="s">
        <v>35</v>
      </c>
      <c r="C85" s="67"/>
      <c r="D85" s="68"/>
      <c r="E85" s="69"/>
      <c r="F85" s="13"/>
      <c r="G85" s="14">
        <f t="shared" si="1"/>
        <v>0</v>
      </c>
      <c r="H85" s="71"/>
    </row>
    <row r="86" spans="2:8" x14ac:dyDescent="0.25">
      <c r="B86" s="24" t="s">
        <v>36</v>
      </c>
      <c r="C86" s="67"/>
      <c r="D86" s="68"/>
      <c r="E86" s="69"/>
      <c r="F86" s="13"/>
      <c r="G86" s="14">
        <f t="shared" si="1"/>
        <v>0</v>
      </c>
      <c r="H86" s="71"/>
    </row>
    <row r="87" spans="2:8" ht="15.95" customHeight="1" x14ac:dyDescent="0.25">
      <c r="B87" s="75" t="s">
        <v>37</v>
      </c>
      <c r="C87" s="67"/>
      <c r="D87" s="68"/>
      <c r="E87" s="69"/>
      <c r="F87" s="13"/>
      <c r="G87" s="14">
        <f t="shared" si="1"/>
        <v>0</v>
      </c>
      <c r="H87" s="70">
        <f>SUM(G87:G91)</f>
        <v>0</v>
      </c>
    </row>
    <row r="88" spans="2:8" x14ac:dyDescent="0.25">
      <c r="B88" s="83"/>
      <c r="C88" s="67"/>
      <c r="D88" s="68"/>
      <c r="E88" s="69"/>
      <c r="F88" s="13"/>
      <c r="G88" s="14">
        <f t="shared" si="1"/>
        <v>0</v>
      </c>
      <c r="H88" s="71"/>
    </row>
    <row r="89" spans="2:8" x14ac:dyDescent="0.25">
      <c r="B89" s="83"/>
      <c r="C89" s="67"/>
      <c r="D89" s="68"/>
      <c r="E89" s="69"/>
      <c r="F89" s="13"/>
      <c r="G89" s="14">
        <f t="shared" si="1"/>
        <v>0</v>
      </c>
      <c r="H89" s="71"/>
    </row>
    <row r="90" spans="2:8" x14ac:dyDescent="0.25">
      <c r="B90" s="16" t="s">
        <v>18</v>
      </c>
      <c r="C90" s="67"/>
      <c r="D90" s="68"/>
      <c r="E90" s="69"/>
      <c r="F90" s="13"/>
      <c r="G90" s="14">
        <f t="shared" si="1"/>
        <v>0</v>
      </c>
      <c r="H90" s="71"/>
    </row>
    <row r="91" spans="2:8" x14ac:dyDescent="0.25">
      <c r="B91" s="24" t="s">
        <v>38</v>
      </c>
      <c r="C91" s="67"/>
      <c r="D91" s="68"/>
      <c r="E91" s="69"/>
      <c r="F91" s="13"/>
      <c r="G91" s="14">
        <f t="shared" si="1"/>
        <v>0</v>
      </c>
      <c r="H91" s="72"/>
    </row>
    <row r="92" spans="2:8" x14ac:dyDescent="0.25">
      <c r="B92" s="75" t="s">
        <v>39</v>
      </c>
      <c r="C92" s="67"/>
      <c r="D92" s="85"/>
      <c r="E92" s="86"/>
      <c r="F92" s="13"/>
      <c r="G92" s="14">
        <f t="shared" si="1"/>
        <v>0</v>
      </c>
      <c r="H92" s="70">
        <f>SUM(G92:G97)</f>
        <v>0</v>
      </c>
    </row>
    <row r="93" spans="2:8" x14ac:dyDescent="0.25">
      <c r="B93" s="83"/>
      <c r="C93" s="67"/>
      <c r="D93" s="85"/>
      <c r="E93" s="86"/>
      <c r="F93" s="13"/>
      <c r="G93" s="14">
        <f t="shared" si="1"/>
        <v>0</v>
      </c>
      <c r="H93" s="84"/>
    </row>
    <row r="94" spans="2:8" x14ac:dyDescent="0.25">
      <c r="B94" s="83"/>
      <c r="C94" s="67"/>
      <c r="D94" s="68"/>
      <c r="E94" s="69"/>
      <c r="F94" s="13"/>
      <c r="G94" s="14">
        <f t="shared" si="1"/>
        <v>0</v>
      </c>
      <c r="H94" s="71"/>
    </row>
    <row r="95" spans="2:8" x14ac:dyDescent="0.25">
      <c r="B95" s="16" t="s">
        <v>18</v>
      </c>
      <c r="C95" s="67"/>
      <c r="D95" s="68"/>
      <c r="E95" s="69"/>
      <c r="F95" s="13"/>
      <c r="G95" s="14">
        <f t="shared" si="1"/>
        <v>0</v>
      </c>
      <c r="H95" s="71"/>
    </row>
    <row r="96" spans="2:8" x14ac:dyDescent="0.25">
      <c r="B96" s="24" t="s">
        <v>40</v>
      </c>
      <c r="C96" s="67"/>
      <c r="D96" s="68"/>
      <c r="E96" s="69"/>
      <c r="F96" s="13"/>
      <c r="G96" s="14">
        <f t="shared" si="1"/>
        <v>0</v>
      </c>
      <c r="H96" s="71"/>
    </row>
    <row r="97" spans="2:8" x14ac:dyDescent="0.25">
      <c r="B97" s="24" t="s">
        <v>41</v>
      </c>
      <c r="C97" s="67"/>
      <c r="D97" s="68"/>
      <c r="E97" s="69"/>
      <c r="F97" s="13"/>
      <c r="G97" s="14">
        <f t="shared" si="1"/>
        <v>0</v>
      </c>
      <c r="H97" s="72"/>
    </row>
    <row r="98" spans="2:8" ht="15.95" customHeight="1" x14ac:dyDescent="0.25">
      <c r="B98" s="75" t="s">
        <v>42</v>
      </c>
      <c r="C98" s="67"/>
      <c r="D98" s="68"/>
      <c r="E98" s="69"/>
      <c r="F98" s="13"/>
      <c r="G98" s="14">
        <f t="shared" si="1"/>
        <v>0</v>
      </c>
      <c r="H98" s="70">
        <f>SUM(G98:G102)</f>
        <v>0</v>
      </c>
    </row>
    <row r="99" spans="2:8" x14ac:dyDescent="0.25">
      <c r="B99" s="83"/>
      <c r="C99" s="67"/>
      <c r="D99" s="68"/>
      <c r="E99" s="69"/>
      <c r="F99" s="13"/>
      <c r="G99" s="14">
        <f t="shared" si="1"/>
        <v>0</v>
      </c>
      <c r="H99" s="71"/>
    </row>
    <row r="100" spans="2:8" x14ac:dyDescent="0.25">
      <c r="B100" s="83"/>
      <c r="C100" s="67"/>
      <c r="D100" s="68"/>
      <c r="E100" s="69"/>
      <c r="F100" s="13"/>
      <c r="G100" s="14">
        <f t="shared" si="1"/>
        <v>0</v>
      </c>
      <c r="H100" s="71"/>
    </row>
    <row r="101" spans="2:8" x14ac:dyDescent="0.25">
      <c r="B101" s="16" t="s">
        <v>18</v>
      </c>
      <c r="C101" s="67"/>
      <c r="D101" s="68"/>
      <c r="E101" s="69"/>
      <c r="F101" s="13"/>
      <c r="G101" s="14">
        <f t="shared" si="1"/>
        <v>0</v>
      </c>
      <c r="H101" s="71"/>
    </row>
    <row r="102" spans="2:8" x14ac:dyDescent="0.25">
      <c r="B102" s="24" t="s">
        <v>43</v>
      </c>
      <c r="C102" s="67"/>
      <c r="D102" s="68"/>
      <c r="E102" s="69"/>
      <c r="F102" s="13"/>
      <c r="G102" s="14">
        <f t="shared" si="1"/>
        <v>0</v>
      </c>
      <c r="H102" s="72"/>
    </row>
    <row r="103" spans="2:8" ht="15.95" customHeight="1" x14ac:dyDescent="0.25">
      <c r="B103" s="75" t="s">
        <v>46</v>
      </c>
      <c r="C103" s="67"/>
      <c r="D103" s="68"/>
      <c r="E103" s="69"/>
      <c r="F103" s="13"/>
      <c r="G103" s="14">
        <f t="shared" si="1"/>
        <v>0</v>
      </c>
      <c r="H103" s="70">
        <f>SUM(G103:G107)</f>
        <v>0</v>
      </c>
    </row>
    <row r="104" spans="2:8" x14ac:dyDescent="0.25">
      <c r="B104" s="83"/>
      <c r="C104" s="67"/>
      <c r="D104" s="68"/>
      <c r="E104" s="69"/>
      <c r="F104" s="13"/>
      <c r="G104" s="14">
        <f t="shared" si="1"/>
        <v>0</v>
      </c>
      <c r="H104" s="71"/>
    </row>
    <row r="105" spans="2:8" x14ac:dyDescent="0.25">
      <c r="B105" s="83"/>
      <c r="C105" s="67"/>
      <c r="D105" s="68"/>
      <c r="E105" s="69"/>
      <c r="F105" s="13"/>
      <c r="G105" s="14">
        <f t="shared" si="1"/>
        <v>0</v>
      </c>
      <c r="H105" s="71"/>
    </row>
    <row r="106" spans="2:8" x14ac:dyDescent="0.25">
      <c r="B106" s="16" t="s">
        <v>18</v>
      </c>
      <c r="C106" s="67"/>
      <c r="D106" s="68"/>
      <c r="E106" s="69"/>
      <c r="F106" s="13"/>
      <c r="G106" s="14">
        <f t="shared" si="1"/>
        <v>0</v>
      </c>
      <c r="H106" s="71"/>
    </row>
    <row r="107" spans="2:8" ht="15" customHeight="1" x14ac:dyDescent="0.25">
      <c r="B107" s="24" t="s">
        <v>47</v>
      </c>
      <c r="C107" s="67"/>
      <c r="D107" s="68"/>
      <c r="E107" s="69"/>
      <c r="F107" s="13"/>
      <c r="G107" s="14">
        <f t="shared" si="1"/>
        <v>0</v>
      </c>
      <c r="H107" s="72"/>
    </row>
    <row r="108" spans="2:8" ht="15.95" customHeight="1" x14ac:dyDescent="0.25">
      <c r="B108" s="75" t="s">
        <v>44</v>
      </c>
      <c r="C108" s="67"/>
      <c r="D108" s="68"/>
      <c r="E108" s="69"/>
      <c r="F108" s="13"/>
      <c r="G108" s="14">
        <f t="shared" si="1"/>
        <v>0</v>
      </c>
      <c r="H108" s="70">
        <f>SUM(G108:G112)</f>
        <v>0</v>
      </c>
    </row>
    <row r="109" spans="2:8" x14ac:dyDescent="0.25">
      <c r="B109" s="83"/>
      <c r="C109" s="67"/>
      <c r="D109" s="68"/>
      <c r="E109" s="69"/>
      <c r="F109" s="13"/>
      <c r="G109" s="14">
        <f t="shared" si="1"/>
        <v>0</v>
      </c>
      <c r="H109" s="71"/>
    </row>
    <row r="110" spans="2:8" x14ac:dyDescent="0.25">
      <c r="B110" s="83"/>
      <c r="C110" s="67"/>
      <c r="D110" s="68"/>
      <c r="E110" s="69"/>
      <c r="F110" s="13"/>
      <c r="G110" s="14">
        <f t="shared" si="1"/>
        <v>0</v>
      </c>
      <c r="H110" s="71"/>
    </row>
    <row r="111" spans="2:8" x14ac:dyDescent="0.25">
      <c r="B111" s="16" t="s">
        <v>18</v>
      </c>
      <c r="C111" s="67"/>
      <c r="D111" s="68"/>
      <c r="E111" s="69"/>
      <c r="F111" s="13"/>
      <c r="G111" s="14">
        <f t="shared" si="1"/>
        <v>0</v>
      </c>
      <c r="H111" s="71"/>
    </row>
    <row r="112" spans="2:8" x14ac:dyDescent="0.25">
      <c r="B112" s="24" t="s">
        <v>45</v>
      </c>
      <c r="C112" s="67"/>
      <c r="D112" s="68"/>
      <c r="E112" s="69"/>
      <c r="F112" s="13"/>
      <c r="G112" s="14">
        <f t="shared" si="1"/>
        <v>0</v>
      </c>
      <c r="H112" s="72"/>
    </row>
    <row r="113" spans="2:9" x14ac:dyDescent="0.25">
      <c r="B113" s="17" t="s">
        <v>48</v>
      </c>
      <c r="C113" s="57" t="s">
        <v>10</v>
      </c>
      <c r="D113" s="58"/>
      <c r="E113" s="59"/>
      <c r="F113" s="18">
        <f>SUM(F75:F112)</f>
        <v>0</v>
      </c>
      <c r="G113" s="18">
        <f>IF(SUM(G75:G112)&gt;37,37,SUM(G75:G112))</f>
        <v>0</v>
      </c>
      <c r="H113" s="17" t="s">
        <v>9</v>
      </c>
    </row>
    <row r="115" spans="2:9" x14ac:dyDescent="0.25">
      <c r="B115" s="64" t="s">
        <v>94</v>
      </c>
      <c r="C115" s="64"/>
      <c r="D115" s="64"/>
      <c r="E115" s="65"/>
      <c r="F115" s="65"/>
      <c r="G115" s="65"/>
      <c r="H115" s="65"/>
      <c r="I115" s="66"/>
    </row>
    <row r="117" spans="2:9" ht="58.5" x14ac:dyDescent="0.25">
      <c r="B117" s="36" t="s">
        <v>101</v>
      </c>
      <c r="C117" s="53" t="s">
        <v>86</v>
      </c>
      <c r="D117" s="74"/>
      <c r="E117" s="74"/>
      <c r="F117" s="15" t="s">
        <v>85</v>
      </c>
      <c r="G117" s="15" t="s">
        <v>54</v>
      </c>
      <c r="H117" s="15" t="s">
        <v>11</v>
      </c>
    </row>
    <row r="118" spans="2:9" ht="15.95" customHeight="1" x14ac:dyDescent="0.25">
      <c r="B118" s="75" t="s">
        <v>76</v>
      </c>
      <c r="C118" s="67"/>
      <c r="D118" s="68"/>
      <c r="E118" s="69"/>
      <c r="F118" s="13"/>
      <c r="G118" s="14">
        <f>F118*$D$24</f>
        <v>0</v>
      </c>
      <c r="H118" s="70">
        <f>IF(SUM(G118:G122)&gt;24,24,SUM(G118:G122))</f>
        <v>0</v>
      </c>
    </row>
    <row r="119" spans="2:9" ht="15.95" customHeight="1" x14ac:dyDescent="0.25">
      <c r="B119" s="76"/>
      <c r="C119" s="67"/>
      <c r="D119" s="68"/>
      <c r="E119" s="69"/>
      <c r="F119" s="13"/>
      <c r="G119" s="14">
        <f t="shared" ref="G119:G122" si="2">F119*$D$24</f>
        <v>0</v>
      </c>
      <c r="H119" s="71"/>
    </row>
    <row r="120" spans="2:9" ht="15.95" customHeight="1" x14ac:dyDescent="0.25">
      <c r="B120" s="71"/>
      <c r="C120" s="67"/>
      <c r="D120" s="68"/>
      <c r="E120" s="69"/>
      <c r="F120" s="13"/>
      <c r="G120" s="14">
        <f>F120*$D$24</f>
        <v>0</v>
      </c>
      <c r="H120" s="71"/>
    </row>
    <row r="121" spans="2:9" ht="15.95" customHeight="1" x14ac:dyDescent="0.25">
      <c r="B121" s="16" t="s">
        <v>51</v>
      </c>
      <c r="C121" s="77"/>
      <c r="D121" s="78"/>
      <c r="E121" s="79"/>
      <c r="F121" s="13"/>
      <c r="G121" s="14">
        <f>F121*$D$24</f>
        <v>0</v>
      </c>
      <c r="H121" s="71"/>
    </row>
    <row r="122" spans="2:9" ht="15.95" customHeight="1" x14ac:dyDescent="0.25">
      <c r="B122" s="24" t="s">
        <v>52</v>
      </c>
      <c r="C122" s="67"/>
      <c r="D122" s="68"/>
      <c r="E122" s="69"/>
      <c r="F122" s="13"/>
      <c r="G122" s="14">
        <f t="shared" si="2"/>
        <v>0</v>
      </c>
      <c r="H122" s="71"/>
    </row>
    <row r="123" spans="2:9" x14ac:dyDescent="0.25">
      <c r="B123" s="17" t="s">
        <v>53</v>
      </c>
      <c r="C123" s="57" t="s">
        <v>10</v>
      </c>
      <c r="D123" s="58"/>
      <c r="E123" s="59"/>
      <c r="F123" s="18">
        <f>SUM(F118:F122)</f>
        <v>0</v>
      </c>
      <c r="G123" s="18">
        <f>IF(SUM(G118:G122)&gt;24,24,SUM(G118:G122))</f>
        <v>0</v>
      </c>
      <c r="H123" s="17" t="s">
        <v>9</v>
      </c>
    </row>
    <row r="125" spans="2:9" hidden="1" x14ac:dyDescent="0.25"/>
    <row r="126" spans="2:9" hidden="1" x14ac:dyDescent="0.25">
      <c r="B126" s="64" t="s">
        <v>68</v>
      </c>
      <c r="C126" s="64"/>
      <c r="D126" s="64"/>
      <c r="E126" s="65"/>
      <c r="F126" s="65"/>
      <c r="G126" s="65"/>
      <c r="H126" s="65"/>
      <c r="I126" s="66"/>
    </row>
    <row r="127" spans="2:9" s="32" customFormat="1" ht="12.75" hidden="1" x14ac:dyDescent="0.2">
      <c r="B127" s="31" t="s">
        <v>78</v>
      </c>
    </row>
    <row r="128" spans="2:9" s="32" customFormat="1" ht="12.75" hidden="1" x14ac:dyDescent="0.2">
      <c r="B128" s="31" t="s">
        <v>79</v>
      </c>
    </row>
    <row r="129" spans="2:10" hidden="1" x14ac:dyDescent="0.25"/>
    <row r="130" spans="2:10" ht="60" hidden="1" customHeight="1" x14ac:dyDescent="0.25">
      <c r="B130" s="15" t="s">
        <v>77</v>
      </c>
      <c r="C130" s="53" t="s">
        <v>75</v>
      </c>
      <c r="D130" s="54"/>
      <c r="E130" s="54"/>
      <c r="F130" s="53" t="s">
        <v>73</v>
      </c>
      <c r="G130" s="54"/>
      <c r="H130" s="15" t="s">
        <v>54</v>
      </c>
    </row>
    <row r="131" spans="2:10" ht="60" hidden="1" customHeight="1" x14ac:dyDescent="0.25">
      <c r="B131" s="30" t="s">
        <v>72</v>
      </c>
      <c r="C131" s="51"/>
      <c r="D131" s="52"/>
      <c r="E131" s="52"/>
      <c r="F131" s="55"/>
      <c r="G131" s="56"/>
      <c r="H131" s="27">
        <f>F131/25*$D$26</f>
        <v>0</v>
      </c>
      <c r="J131" s="28" t="s">
        <v>69</v>
      </c>
    </row>
    <row r="132" spans="2:10" ht="60" hidden="1" customHeight="1" x14ac:dyDescent="0.25">
      <c r="B132" s="30" t="s">
        <v>72</v>
      </c>
      <c r="C132" s="51"/>
      <c r="D132" s="52"/>
      <c r="E132" s="52"/>
      <c r="F132" s="55"/>
      <c r="G132" s="56"/>
      <c r="H132" s="27">
        <f>F132/25*$D$26</f>
        <v>0</v>
      </c>
      <c r="J132" s="28" t="s">
        <v>70</v>
      </c>
    </row>
    <row r="133" spans="2:10" ht="60" hidden="1" customHeight="1" x14ac:dyDescent="0.25">
      <c r="B133" s="30" t="s">
        <v>72</v>
      </c>
      <c r="C133" s="51"/>
      <c r="D133" s="52"/>
      <c r="E133" s="52"/>
      <c r="F133" s="55"/>
      <c r="G133" s="56"/>
      <c r="H133" s="27">
        <f>F133/25*$D$26</f>
        <v>0</v>
      </c>
      <c r="J133" s="28" t="s">
        <v>71</v>
      </c>
    </row>
    <row r="134" spans="2:10" hidden="1" x14ac:dyDescent="0.25">
      <c r="B134" s="17"/>
      <c r="C134" s="57" t="s">
        <v>10</v>
      </c>
      <c r="D134" s="58"/>
      <c r="E134" s="59"/>
      <c r="F134" s="57">
        <f>SUM(F129:F133)</f>
        <v>0</v>
      </c>
      <c r="G134" s="60"/>
      <c r="H134" s="18">
        <f>H131+H132+H133</f>
        <v>0</v>
      </c>
    </row>
    <row r="135" spans="2:10" hidden="1" x14ac:dyDescent="0.25">
      <c r="J135" s="28" t="s">
        <v>72</v>
      </c>
    </row>
    <row r="136" spans="2:10" x14ac:dyDescent="0.25">
      <c r="B136" s="64" t="s">
        <v>95</v>
      </c>
      <c r="C136" s="64"/>
      <c r="D136" s="64"/>
      <c r="E136" s="65"/>
      <c r="F136" s="65"/>
      <c r="G136" s="65"/>
      <c r="H136" s="65"/>
      <c r="I136" s="66"/>
      <c r="J136" s="29"/>
    </row>
    <row r="138" spans="2:10" s="1" customFormat="1" ht="57" customHeight="1" x14ac:dyDescent="0.25">
      <c r="B138" s="80" t="s">
        <v>83</v>
      </c>
      <c r="C138" s="81"/>
      <c r="D138" s="22">
        <f>G70/40*10</f>
        <v>0</v>
      </c>
      <c r="E138" s="22">
        <f>IF(D138&gt;10,10,D138)</f>
        <v>0</v>
      </c>
      <c r="I138" s="19"/>
    </row>
    <row r="139" spans="2:10" s="1" customFormat="1" ht="57" customHeight="1" x14ac:dyDescent="0.25">
      <c r="B139" s="80" t="s">
        <v>84</v>
      </c>
      <c r="C139" s="82"/>
      <c r="D139" s="22">
        <f>G113/37*10</f>
        <v>0</v>
      </c>
      <c r="E139" s="22">
        <f>IF(D139&gt;10,10,D139)</f>
        <v>0</v>
      </c>
      <c r="I139" s="20"/>
    </row>
    <row r="140" spans="2:10" s="1" customFormat="1" ht="57" customHeight="1" x14ac:dyDescent="0.25">
      <c r="B140" s="80" t="s">
        <v>57</v>
      </c>
      <c r="C140" s="82"/>
      <c r="D140" s="22">
        <f>G123/24*10</f>
        <v>0</v>
      </c>
      <c r="E140" s="22">
        <f>IF(D140&gt;10,10,D140)</f>
        <v>0</v>
      </c>
      <c r="I140" s="20"/>
    </row>
    <row r="141" spans="2:10" s="1" customFormat="1" ht="57" customHeight="1" x14ac:dyDescent="0.25">
      <c r="B141" s="80" t="s">
        <v>56</v>
      </c>
      <c r="C141" s="82"/>
      <c r="D141" s="33"/>
      <c r="E141" s="34">
        <f>IF(OR(E138=0,E139=0,E140=0),5,POWER(((10-E138)*(10-E139)*(10-E140)),1/3)*3/10+1)</f>
        <v>5</v>
      </c>
      <c r="I141" s="20"/>
    </row>
    <row r="143" spans="2:10" ht="30.95" customHeight="1" x14ac:dyDescent="0.25">
      <c r="B143" s="73" t="s">
        <v>96</v>
      </c>
      <c r="C143" s="66"/>
      <c r="D143" s="66"/>
      <c r="E143" s="66"/>
      <c r="F143" s="66"/>
      <c r="G143" s="66"/>
      <c r="H143" s="66"/>
      <c r="I143" s="66"/>
    </row>
    <row r="144" spans="2:10" ht="15" customHeight="1" x14ac:dyDescent="0.25">
      <c r="B144" s="38"/>
      <c r="C144" s="37"/>
      <c r="D144" s="37"/>
      <c r="E144" s="37"/>
      <c r="F144" s="37"/>
      <c r="G144" s="37"/>
      <c r="H144" s="37"/>
      <c r="I144" s="37"/>
    </row>
    <row r="145" spans="2:9" ht="33" customHeight="1" x14ac:dyDescent="0.25">
      <c r="B145" s="42" t="s">
        <v>97</v>
      </c>
      <c r="C145" s="43"/>
      <c r="D145" s="43"/>
      <c r="E145" s="43"/>
      <c r="F145" s="43"/>
      <c r="G145" s="43"/>
      <c r="H145" s="43"/>
      <c r="I145" s="43"/>
    </row>
    <row r="146" spans="2:9" ht="213" x14ac:dyDescent="0.25">
      <c r="B146" s="35" t="s">
        <v>88</v>
      </c>
      <c r="C146" s="61"/>
      <c r="D146" s="62"/>
      <c r="E146" s="62"/>
      <c r="F146" s="62"/>
      <c r="G146" s="62"/>
      <c r="H146" s="63"/>
    </row>
    <row r="148" spans="2:9" ht="33" customHeight="1" x14ac:dyDescent="0.25">
      <c r="B148" s="46" t="s">
        <v>98</v>
      </c>
      <c r="C148" s="47"/>
      <c r="D148" s="47"/>
      <c r="E148" s="47"/>
      <c r="F148" s="47"/>
      <c r="G148" s="47"/>
      <c r="H148" s="47"/>
      <c r="I148" s="47"/>
    </row>
    <row r="150" spans="2:9" ht="67.5" x14ac:dyDescent="0.25">
      <c r="B150" s="35" t="s">
        <v>90</v>
      </c>
      <c r="C150" s="48"/>
      <c r="D150" s="49"/>
      <c r="E150" s="49"/>
      <c r="F150" s="49"/>
      <c r="G150" s="49"/>
      <c r="H150" s="50"/>
    </row>
    <row r="151" spans="2:9" ht="15" customHeight="1" x14ac:dyDescent="0.25">
      <c r="B151" s="38"/>
      <c r="C151" s="37"/>
      <c r="D151" s="37"/>
      <c r="E151" s="37"/>
      <c r="F151" s="37"/>
      <c r="G151" s="37"/>
      <c r="H151" s="37"/>
      <c r="I151" s="37"/>
    </row>
    <row r="152" spans="2:9" ht="33" customHeight="1" x14ac:dyDescent="0.25">
      <c r="B152" s="42" t="s">
        <v>99</v>
      </c>
      <c r="C152" s="43"/>
      <c r="D152" s="43"/>
      <c r="E152" s="43"/>
      <c r="F152" s="43"/>
      <c r="G152" s="43"/>
      <c r="H152" s="43"/>
      <c r="I152" s="43"/>
    </row>
    <row r="153" spans="2:9" ht="191.25" x14ac:dyDescent="0.25">
      <c r="B153" s="35" t="s">
        <v>87</v>
      </c>
      <c r="C153" s="61"/>
      <c r="D153" s="62"/>
      <c r="E153" s="62"/>
      <c r="F153" s="62"/>
      <c r="G153" s="62"/>
      <c r="H153" s="63"/>
    </row>
    <row r="154" spans="2:9" x14ac:dyDescent="0.25">
      <c r="C154" s="4"/>
    </row>
    <row r="155" spans="2:9" ht="33" customHeight="1" x14ac:dyDescent="0.25">
      <c r="B155" s="46" t="s">
        <v>100</v>
      </c>
      <c r="C155" s="47"/>
      <c r="D155" s="47"/>
      <c r="E155" s="47"/>
      <c r="F155" s="47"/>
      <c r="G155" s="47"/>
      <c r="H155" s="47"/>
      <c r="I155" s="47"/>
    </row>
    <row r="157" spans="2:9" ht="67.5" customHeight="1" x14ac:dyDescent="0.25">
      <c r="B157" s="35" t="s">
        <v>91</v>
      </c>
      <c r="C157" s="48"/>
      <c r="D157" s="49"/>
      <c r="E157" s="49"/>
      <c r="F157" s="49"/>
      <c r="G157" s="49"/>
      <c r="H157" s="50"/>
    </row>
    <row r="159" spans="2:9" x14ac:dyDescent="0.25">
      <c r="B159" s="39" t="s">
        <v>89</v>
      </c>
      <c r="C159" s="39"/>
      <c r="D159" s="39"/>
      <c r="E159" s="39"/>
      <c r="F159" s="39"/>
      <c r="G159" s="39"/>
      <c r="H159" s="39"/>
      <c r="I159" s="39"/>
    </row>
    <row r="160" spans="2:9" ht="27" customHeight="1" x14ac:dyDescent="0.25">
      <c r="B160" s="40" t="s">
        <v>49</v>
      </c>
      <c r="C160" s="40"/>
      <c r="D160" s="40"/>
      <c r="E160" s="40"/>
      <c r="F160" s="40"/>
      <c r="G160" s="40"/>
      <c r="H160" s="40"/>
      <c r="I160" s="26"/>
    </row>
    <row r="161" spans="2:9" ht="28.5" customHeight="1" x14ac:dyDescent="0.25">
      <c r="B161" s="41" t="s">
        <v>50</v>
      </c>
      <c r="C161" s="41"/>
      <c r="D161" s="41"/>
      <c r="E161" s="41"/>
      <c r="F161" s="41"/>
      <c r="G161" s="41"/>
      <c r="H161" s="41"/>
      <c r="I161" s="26"/>
    </row>
    <row r="162" spans="2:9" ht="55.5" customHeight="1" x14ac:dyDescent="0.25">
      <c r="B162" s="45"/>
      <c r="C162" s="45"/>
      <c r="D162" s="12"/>
      <c r="E162" s="12"/>
      <c r="F162" s="12"/>
      <c r="G162" s="12"/>
      <c r="H162" s="21"/>
      <c r="I162" s="12"/>
    </row>
    <row r="163" spans="2:9" x14ac:dyDescent="0.25">
      <c r="B163" s="44" t="s">
        <v>81</v>
      </c>
      <c r="C163" s="44"/>
      <c r="D163" s="44"/>
      <c r="E163" s="44"/>
      <c r="F163" s="44"/>
      <c r="G163" s="44"/>
      <c r="H163" s="44"/>
      <c r="I163" s="12"/>
    </row>
  </sheetData>
  <sheetProtection algorithmName="SHA-512" hashValue="fq0+b7IFYTmD31zF049vClKnhhzqmoL0rznG5O78ib3xRspoI+8rqDvBZAhiIi3jI5eHtW6itEqUYKllVAi4Nw==" saltValue="RUOfT+n0PON8UQ2T8mZu+w==" spinCount="100000" sheet="1" objects="1" scenarios="1" formatRows="0" selectLockedCells="1"/>
  <mergeCells count="185">
    <mergeCell ref="B15:G16"/>
    <mergeCell ref="B24:C24"/>
    <mergeCell ref="D24:G24"/>
    <mergeCell ref="B25:C25"/>
    <mergeCell ref="D25:G25"/>
    <mergeCell ref="C36:E36"/>
    <mergeCell ref="B28:I28"/>
    <mergeCell ref="B29:I29"/>
    <mergeCell ref="B30:I30"/>
    <mergeCell ref="B32:I32"/>
    <mergeCell ref="C34:E34"/>
    <mergeCell ref="B35:B37"/>
    <mergeCell ref="C35:E35"/>
    <mergeCell ref="H35:H40"/>
    <mergeCell ref="C37:E37"/>
    <mergeCell ref="C38:E38"/>
    <mergeCell ref="C39:E39"/>
    <mergeCell ref="B2:I2"/>
    <mergeCell ref="B3:I3"/>
    <mergeCell ref="B5:I5"/>
    <mergeCell ref="B6:I6"/>
    <mergeCell ref="G8:I8"/>
    <mergeCell ref="B9:I9"/>
    <mergeCell ref="H21:I21"/>
    <mergeCell ref="D22:G22"/>
    <mergeCell ref="B14:C14"/>
    <mergeCell ref="D14:G14"/>
    <mergeCell ref="B17:H17"/>
    <mergeCell ref="B19:C19"/>
    <mergeCell ref="D19:G19"/>
    <mergeCell ref="B18:C18"/>
    <mergeCell ref="D18:G18"/>
    <mergeCell ref="B22:C22"/>
    <mergeCell ref="B21:C21"/>
    <mergeCell ref="D20:G20"/>
    <mergeCell ref="D21:E21"/>
    <mergeCell ref="F21:G21"/>
    <mergeCell ref="B11:C11"/>
    <mergeCell ref="D11:G11"/>
    <mergeCell ref="B12:C12"/>
    <mergeCell ref="B13:C13"/>
    <mergeCell ref="D12:G12"/>
    <mergeCell ref="C51:E51"/>
    <mergeCell ref="C40:E40"/>
    <mergeCell ref="B41:B43"/>
    <mergeCell ref="C41:E41"/>
    <mergeCell ref="H41:H46"/>
    <mergeCell ref="C42:E42"/>
    <mergeCell ref="C43:E43"/>
    <mergeCell ref="C44:E44"/>
    <mergeCell ref="C45:E45"/>
    <mergeCell ref="C46:E46"/>
    <mergeCell ref="B47:B49"/>
    <mergeCell ref="C47:E47"/>
    <mergeCell ref="H47:H51"/>
    <mergeCell ref="C48:E48"/>
    <mergeCell ref="C49:E49"/>
    <mergeCell ref="C50:E50"/>
    <mergeCell ref="H26:I26"/>
    <mergeCell ref="H25:I25"/>
    <mergeCell ref="D13:G13"/>
    <mergeCell ref="B23:C23"/>
    <mergeCell ref="D23:G23"/>
    <mergeCell ref="B26:C26"/>
    <mergeCell ref="D26:G26"/>
    <mergeCell ref="B58:B60"/>
    <mergeCell ref="C58:E58"/>
    <mergeCell ref="H58:H63"/>
    <mergeCell ref="C59:E59"/>
    <mergeCell ref="C60:E60"/>
    <mergeCell ref="C62:E62"/>
    <mergeCell ref="C63:E63"/>
    <mergeCell ref="B52:B54"/>
    <mergeCell ref="C52:E52"/>
    <mergeCell ref="H52:H57"/>
    <mergeCell ref="C54:E54"/>
    <mergeCell ref="C56:E56"/>
    <mergeCell ref="C57:E57"/>
    <mergeCell ref="C55:E55"/>
    <mergeCell ref="C61:E61"/>
    <mergeCell ref="C53:E53"/>
    <mergeCell ref="H98:H102"/>
    <mergeCell ref="B108:B110"/>
    <mergeCell ref="C97:E97"/>
    <mergeCell ref="C98:E98"/>
    <mergeCell ref="C99:E99"/>
    <mergeCell ref="C100:E100"/>
    <mergeCell ref="B98:B100"/>
    <mergeCell ref="B92:B94"/>
    <mergeCell ref="C92:E92"/>
    <mergeCell ref="C93:E93"/>
    <mergeCell ref="C94:E94"/>
    <mergeCell ref="C95:E95"/>
    <mergeCell ref="C96:E96"/>
    <mergeCell ref="H103:H107"/>
    <mergeCell ref="C77:E77"/>
    <mergeCell ref="C111:E111"/>
    <mergeCell ref="C107:E107"/>
    <mergeCell ref="B103:B105"/>
    <mergeCell ref="C101:E101"/>
    <mergeCell ref="C102:E102"/>
    <mergeCell ref="C108:E108"/>
    <mergeCell ref="C109:E109"/>
    <mergeCell ref="C110:E110"/>
    <mergeCell ref="C86:E86"/>
    <mergeCell ref="C87:E87"/>
    <mergeCell ref="C88:E88"/>
    <mergeCell ref="C89:E89"/>
    <mergeCell ref="C90:E90"/>
    <mergeCell ref="C91:E91"/>
    <mergeCell ref="C80:E80"/>
    <mergeCell ref="C81:E81"/>
    <mergeCell ref="C79:E79"/>
    <mergeCell ref="B81:B83"/>
    <mergeCell ref="C103:E103"/>
    <mergeCell ref="C104:E104"/>
    <mergeCell ref="C105:E105"/>
    <mergeCell ref="C106:E106"/>
    <mergeCell ref="H81:H86"/>
    <mergeCell ref="B87:B89"/>
    <mergeCell ref="H87:H91"/>
    <mergeCell ref="H92:H97"/>
    <mergeCell ref="H64:H69"/>
    <mergeCell ref="C65:E65"/>
    <mergeCell ref="C66:E66"/>
    <mergeCell ref="C67:E67"/>
    <mergeCell ref="C68:E68"/>
    <mergeCell ref="C69:E69"/>
    <mergeCell ref="C82:E82"/>
    <mergeCell ref="C83:E83"/>
    <mergeCell ref="C84:E84"/>
    <mergeCell ref="C85:E85"/>
    <mergeCell ref="C70:E70"/>
    <mergeCell ref="B72:I72"/>
    <mergeCell ref="C74:E74"/>
    <mergeCell ref="C75:E75"/>
    <mergeCell ref="H75:H80"/>
    <mergeCell ref="C78:E78"/>
    <mergeCell ref="B64:B66"/>
    <mergeCell ref="C64:E64"/>
    <mergeCell ref="B75:B77"/>
    <mergeCell ref="C76:E76"/>
    <mergeCell ref="B115:I115"/>
    <mergeCell ref="C112:E112"/>
    <mergeCell ref="C113:E113"/>
    <mergeCell ref="H108:H112"/>
    <mergeCell ref="B143:I143"/>
    <mergeCell ref="C146:H146"/>
    <mergeCell ref="C117:E117"/>
    <mergeCell ref="B118:B120"/>
    <mergeCell ref="C118:E118"/>
    <mergeCell ref="H118:H122"/>
    <mergeCell ref="C119:E119"/>
    <mergeCell ref="C120:E120"/>
    <mergeCell ref="C121:E121"/>
    <mergeCell ref="C122:E122"/>
    <mergeCell ref="C123:E123"/>
    <mergeCell ref="B138:C138"/>
    <mergeCell ref="B139:C139"/>
    <mergeCell ref="B136:I136"/>
    <mergeCell ref="B140:C140"/>
    <mergeCell ref="B141:C141"/>
    <mergeCell ref="B126:I126"/>
    <mergeCell ref="C130:E130"/>
    <mergeCell ref="C131:E131"/>
    <mergeCell ref="C132:E132"/>
    <mergeCell ref="C133:E133"/>
    <mergeCell ref="F130:G130"/>
    <mergeCell ref="F131:G131"/>
    <mergeCell ref="F132:G132"/>
    <mergeCell ref="F133:G133"/>
    <mergeCell ref="C134:E134"/>
    <mergeCell ref="F134:G134"/>
    <mergeCell ref="C153:H153"/>
    <mergeCell ref="C157:H157"/>
    <mergeCell ref="B159:I159"/>
    <mergeCell ref="B160:H160"/>
    <mergeCell ref="B161:H161"/>
    <mergeCell ref="B145:I145"/>
    <mergeCell ref="B152:I152"/>
    <mergeCell ref="B163:H163"/>
    <mergeCell ref="B162:C162"/>
    <mergeCell ref="B155:I155"/>
    <mergeCell ref="B148:I148"/>
    <mergeCell ref="C150:H150"/>
  </mergeCells>
  <dataValidations count="3">
    <dataValidation type="list" allowBlank="1" showInputMessage="1" showErrorMessage="1" sqref="B131:B133" xr:uid="{70397433-22EC-C147-852A-7377DD544A02}">
      <formula1>$J$131:$J$135</formula1>
    </dataValidation>
    <dataValidation type="textLength" allowBlank="1" showInputMessage="1" showErrorMessage="1" sqref="C153:H153 C146:H146" xr:uid="{0D742D15-1980-4B73-BA57-529AFDB374F2}">
      <formula1>1</formula1>
      <formula2>750</formula2>
    </dataValidation>
    <dataValidation type="list" allowBlank="1" showInputMessage="1" showErrorMessage="1" sqref="D25:G26" xr:uid="{D7556435-6631-4D50-B2B9-4958CDA6A4FC}">
      <formula1>$L$18:$L$23</formula1>
    </dataValidation>
  </dataValidations>
  <hyperlinks>
    <hyperlink ref="B51" r:id="rId1" display="IN0006" xr:uid="{2911DD01-3F2E-F54C-8B32-C431847058C4}"/>
  </hyperlinks>
  <pageMargins left="0.25" right="0.25" top="0.75" bottom="0.75" header="0.3" footer="0.3"/>
  <pageSetup paperSize="9" scale="61" fitToHeight="0" orientation="portrait" horizontalDpi="4294967293"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Sheet1</vt:lpstr>
      <vt:lpstr>A1_</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Riener</dc:creator>
  <cp:lastModifiedBy>Plank, Cornelia</cp:lastModifiedBy>
  <cp:lastPrinted>2020-07-28T09:43:12Z</cp:lastPrinted>
  <dcterms:created xsi:type="dcterms:W3CDTF">2020-04-20T09:04:16Z</dcterms:created>
  <dcterms:modified xsi:type="dcterms:W3CDTF">2024-05-17T07:05:34Z</dcterms:modified>
</cp:coreProperties>
</file>